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0" windowWidth="11295" windowHeight="6255" tabRatio="599" activeTab="3"/>
  </bookViews>
  <sheets>
    <sheet name="DPC-Infl.-PIB" sheetId="23" r:id="rId1"/>
    <sheet name="Tabela I" sheetId="11" r:id="rId2"/>
    <sheet name="Tabela II" sheetId="15" r:id="rId3"/>
    <sheet name="Tabela III" sheetId="16" r:id="rId4"/>
    <sheet name="Tabela IV" sheetId="17" r:id="rId5"/>
    <sheet name="Tabela V" sheetId="18" r:id="rId6"/>
    <sheet name="Tabela VI" sheetId="19" r:id="rId7"/>
    <sheet name="Tabela VII" sheetId="20" r:id="rId8"/>
    <sheet name="Tabela VIII" sheetId="21" r:id="rId9"/>
    <sheet name="Plan3" sheetId="30" r:id="rId10"/>
    <sheet name="Plan2" sheetId="29" r:id="rId11"/>
    <sheet name="Tabela IX" sheetId="22" r:id="rId12"/>
    <sheet name="Anexo III" sheetId="27" r:id="rId13"/>
    <sheet name="Met.Calc. - Rec.Desp." sheetId="25" r:id="rId14"/>
    <sheet name="Met.Calc. - R.Primário" sheetId="24" r:id="rId15"/>
    <sheet name="Met.Calc. - M.Dív. e R.Nom." sheetId="26" r:id="rId16"/>
    <sheet name="Plan1" sheetId="28" r:id="rId17"/>
  </sheets>
  <definedNames>
    <definedName name="_xlnm.Print_Area" localSheetId="0">'DPC-Infl.-PIB'!$A$1:$I$99</definedName>
    <definedName name="_xlnm.Print_Area" localSheetId="14">'Met.Calc. - R.Primário'!$A$1:$I$42</definedName>
    <definedName name="_xlnm.Print_Area" localSheetId="2">'Tabela II'!$A$1:$I$32</definedName>
    <definedName name="_xlnm.Print_Area" localSheetId="3">'Tabela III'!$A$1:$N$45</definedName>
    <definedName name="_xlnm.Print_Area" localSheetId="4">'Tabela IV'!$A$1:$I$31</definedName>
    <definedName name="_xlnm.Print_Area" localSheetId="11">'Tabela IX'!$A$1:$C$27</definedName>
    <definedName name="_xlnm.Print_Area" localSheetId="5">'Tabela V'!$A$1:$F$38</definedName>
    <definedName name="_xlnm.Print_Area" localSheetId="6">'Tabela VI'!$A$1:$F$49</definedName>
    <definedName name="_xlnm.Print_Area" localSheetId="7">'Tabela VII'!$A$1:$H$43</definedName>
    <definedName name="_xlnm.Print_Area" localSheetId="8">'Tabela VIII'!$A$1:$H$33</definedName>
    <definedName name="Z_E7A3C534_91DF_4DC6_89D3_625B98D6A979_.wvu.Cols" localSheetId="1" hidden="1">'Tabela I'!$C:$C,'Tabela I'!$G:$G</definedName>
    <definedName name="Z_E7A3C534_91DF_4DC6_89D3_625B98D6A979_.wvu.Cols" localSheetId="2" hidden="1">'Tabela II'!$C:$C,'Tabela II'!$G:$G</definedName>
    <definedName name="Z_E7A3C534_91DF_4DC6_89D3_625B98D6A979_.wvu.Cols" localSheetId="3" hidden="1">'Tabela III'!$C:$C,'Tabela III'!$G:$G</definedName>
    <definedName name="Z_E7A3C534_91DF_4DC6_89D3_625B98D6A979_.wvu.Cols" localSheetId="4" hidden="1">'Tabela IV'!$C:$C,'Tabela IV'!$G:$G</definedName>
    <definedName name="Z_E7A3C534_91DF_4DC6_89D3_625B98D6A979_.wvu.Cols" localSheetId="11" hidden="1">'Tabela IX'!$C:$C,'Tabela IX'!$F:$F</definedName>
    <definedName name="Z_E7A3C534_91DF_4DC6_89D3_625B98D6A979_.wvu.Cols" localSheetId="5" hidden="1">'Tabela V'!$C:$C,'Tabela V'!$G:$G</definedName>
    <definedName name="Z_E7A3C534_91DF_4DC6_89D3_625B98D6A979_.wvu.Cols" localSheetId="6" hidden="1">'Tabela VI'!$C:$C,'Tabela VI'!$G:$G</definedName>
    <definedName name="Z_E7A3C534_91DF_4DC6_89D3_625B98D6A979_.wvu.Cols" localSheetId="7" hidden="1">'Tabela VII'!$C:$C,'Tabela VII'!$G:$G</definedName>
    <definedName name="Z_E7A3C534_91DF_4DC6_89D3_625B98D6A979_.wvu.Cols" localSheetId="8" hidden="1">'Tabela VIII'!$C:$C,'Tabela VIII'!$F:$F</definedName>
  </definedNames>
  <calcPr calcId="152511" fullPrecision="0"/>
  <customWorkbookViews>
    <customWorkbookView name="Financas - Modo de exibição pessoal" guid="{E7A3C534-91DF-4DC6-89D3-625B98D6A979}" mergeInterval="0" personalView="1" maximized="1" windowWidth="786" windowHeight="405" tabRatio="599" activeSheetId="11"/>
  </customWorkbookViews>
</workbook>
</file>

<file path=xl/calcChain.xml><?xml version="1.0" encoding="utf-8"?>
<calcChain xmlns="http://schemas.openxmlformats.org/spreadsheetml/2006/main">
  <c r="D8" i="26"/>
  <c r="D50" i="25" l="1"/>
  <c r="J16" i="11" l="1"/>
  <c r="J17"/>
  <c r="J18"/>
  <c r="C12" i="26" l="1"/>
  <c r="C15" s="1"/>
  <c r="F34"/>
  <c r="E34"/>
  <c r="D34"/>
  <c r="C34"/>
  <c r="B34"/>
  <c r="F8"/>
  <c r="F12" s="1"/>
  <c r="F15" s="1"/>
  <c r="E8"/>
  <c r="E12" s="1"/>
  <c r="E15" s="1"/>
  <c r="D12"/>
  <c r="D15" s="1"/>
  <c r="B8"/>
  <c r="B12" s="1"/>
  <c r="B15" s="1"/>
  <c r="D26" i="24"/>
  <c r="C26"/>
  <c r="B26"/>
  <c r="D30"/>
  <c r="C30" l="1"/>
  <c r="B30"/>
  <c r="D5"/>
  <c r="C5"/>
  <c r="C12" s="1"/>
  <c r="B5"/>
  <c r="B12" s="1"/>
  <c r="G18" i="16"/>
  <c r="E18"/>
  <c r="D18"/>
  <c r="B11" i="23" l="1"/>
  <c r="C11"/>
  <c r="F19" i="16"/>
  <c r="J19" i="11"/>
  <c r="K19" s="1"/>
  <c r="L18"/>
  <c r="L16"/>
  <c r="D11" i="23"/>
  <c r="D16" s="1"/>
  <c r="B8" i="25"/>
  <c r="G11" i="23"/>
  <c r="F11"/>
  <c r="E11"/>
  <c r="C48" i="25"/>
  <c r="D48" s="1"/>
  <c r="C50"/>
  <c r="C55"/>
  <c r="D55" s="1"/>
  <c r="C57"/>
  <c r="D57" s="1"/>
  <c r="C53"/>
  <c r="D53" s="1"/>
  <c r="E26" i="24"/>
  <c r="M36" i="16"/>
  <c r="M35"/>
  <c r="N35" s="1"/>
  <c r="M18"/>
  <c r="M33" s="1"/>
  <c r="M32"/>
  <c r="M31"/>
  <c r="M30"/>
  <c r="M29"/>
  <c r="K36"/>
  <c r="K35"/>
  <c r="K34"/>
  <c r="K32"/>
  <c r="K31"/>
  <c r="K30"/>
  <c r="N30" s="1"/>
  <c r="K29"/>
  <c r="I36"/>
  <c r="I35"/>
  <c r="L35" s="1"/>
  <c r="I34"/>
  <c r="I32"/>
  <c r="I31"/>
  <c r="I30"/>
  <c r="I29"/>
  <c r="G22" i="15"/>
  <c r="G21"/>
  <c r="G20"/>
  <c r="F19"/>
  <c r="G19" s="1"/>
  <c r="G18"/>
  <c r="G17"/>
  <c r="G16"/>
  <c r="G15"/>
  <c r="E15"/>
  <c r="E16"/>
  <c r="E17"/>
  <c r="E18"/>
  <c r="D19"/>
  <c r="E19"/>
  <c r="E20"/>
  <c r="E21"/>
  <c r="E22"/>
  <c r="L23" i="11"/>
  <c r="L22"/>
  <c r="L21"/>
  <c r="L17"/>
  <c r="I23"/>
  <c r="I22"/>
  <c r="I21"/>
  <c r="G20"/>
  <c r="I20" s="1"/>
  <c r="I19"/>
  <c r="I18"/>
  <c r="I17"/>
  <c r="I16"/>
  <c r="H23"/>
  <c r="H22"/>
  <c r="H21"/>
  <c r="H19"/>
  <c r="H18"/>
  <c r="H17"/>
  <c r="H20" s="1"/>
  <c r="H16"/>
  <c r="F23"/>
  <c r="F22"/>
  <c r="F21"/>
  <c r="D20"/>
  <c r="F20" s="1"/>
  <c r="F19"/>
  <c r="F18"/>
  <c r="F17"/>
  <c r="F16"/>
  <c r="E23"/>
  <c r="E22"/>
  <c r="E21"/>
  <c r="E19"/>
  <c r="E18"/>
  <c r="E17"/>
  <c r="E16"/>
  <c r="F5" i="24"/>
  <c r="F12" s="1"/>
  <c r="C49" i="25"/>
  <c r="D49"/>
  <c r="M34" i="16"/>
  <c r="K16" i="11"/>
  <c r="C54" i="25"/>
  <c r="B47"/>
  <c r="B59" s="1"/>
  <c r="B52"/>
  <c r="K23" i="11"/>
  <c r="K22"/>
  <c r="K21"/>
  <c r="K18"/>
  <c r="G34" i="26"/>
  <c r="G38" s="1"/>
  <c r="F38"/>
  <c r="E38"/>
  <c r="D38"/>
  <c r="C38"/>
  <c r="B38"/>
  <c r="E5" i="24"/>
  <c r="E12" s="1"/>
  <c r="G16" i="23"/>
  <c r="F16"/>
  <c r="E16"/>
  <c r="C16"/>
  <c r="C18" s="1"/>
  <c r="B16"/>
  <c r="H11"/>
  <c r="H16" s="1"/>
  <c r="E18" i="26"/>
  <c r="F18"/>
  <c r="G8"/>
  <c r="G12" s="1"/>
  <c r="G15" s="1"/>
  <c r="G18" s="1"/>
  <c r="E30" i="24"/>
  <c r="G5"/>
  <c r="G12" s="1"/>
  <c r="D12"/>
  <c r="E13"/>
  <c r="F13"/>
  <c r="G13"/>
  <c r="G17" s="1"/>
  <c r="D13"/>
  <c r="B13"/>
  <c r="B17" s="1"/>
  <c r="B21"/>
  <c r="B25" s="1"/>
  <c r="C13"/>
  <c r="C17"/>
  <c r="C19" s="1"/>
  <c r="C21"/>
  <c r="C25" s="1"/>
  <c r="D21"/>
  <c r="D25" s="1"/>
  <c r="D17"/>
  <c r="F26"/>
  <c r="F30" s="1"/>
  <c r="G26"/>
  <c r="G30" s="1"/>
  <c r="F21"/>
  <c r="F25" s="1"/>
  <c r="F17"/>
  <c r="G21"/>
  <c r="G25" s="1"/>
  <c r="E17"/>
  <c r="E21"/>
  <c r="E25" s="1"/>
  <c r="E33" s="1"/>
  <c r="C8" i="25"/>
  <c r="C15"/>
  <c r="D15"/>
  <c r="B15"/>
  <c r="D8"/>
  <c r="D20" s="1"/>
  <c r="E20" i="11"/>
  <c r="H16" i="15"/>
  <c r="I16" s="1"/>
  <c r="H17"/>
  <c r="I17" s="1"/>
  <c r="H18"/>
  <c r="I18" s="1"/>
  <c r="H20"/>
  <c r="I20" s="1"/>
  <c r="H21"/>
  <c r="I21" s="1"/>
  <c r="H22"/>
  <c r="I22" s="1"/>
  <c r="H15"/>
  <c r="I15" s="1"/>
  <c r="F20" i="16"/>
  <c r="I33"/>
  <c r="G30"/>
  <c r="J30" s="1"/>
  <c r="G32"/>
  <c r="E36"/>
  <c r="E35"/>
  <c r="H35" s="1"/>
  <c r="E34"/>
  <c r="E30"/>
  <c r="E32"/>
  <c r="E31"/>
  <c r="E29"/>
  <c r="D36"/>
  <c r="D35"/>
  <c r="D34"/>
  <c r="D30"/>
  <c r="F30" s="1"/>
  <c r="D31"/>
  <c r="F31" s="1"/>
  <c r="D32"/>
  <c r="F32" s="1"/>
  <c r="D29"/>
  <c r="F14"/>
  <c r="N36"/>
  <c r="N34"/>
  <c r="K18"/>
  <c r="N32"/>
  <c r="N31"/>
  <c r="N29"/>
  <c r="L36"/>
  <c r="I18"/>
  <c r="L32"/>
  <c r="L31"/>
  <c r="L29"/>
  <c r="G36"/>
  <c r="J36" s="1"/>
  <c r="G35"/>
  <c r="J35" s="1"/>
  <c r="G34"/>
  <c r="J32"/>
  <c r="G31"/>
  <c r="G29"/>
  <c r="J29" s="1"/>
  <c r="H34"/>
  <c r="H32"/>
  <c r="H30"/>
  <c r="D33"/>
  <c r="N21"/>
  <c r="N20"/>
  <c r="N19"/>
  <c r="N18"/>
  <c r="N17"/>
  <c r="N16"/>
  <c r="N15"/>
  <c r="N14"/>
  <c r="L21"/>
  <c r="L20"/>
  <c r="L19"/>
  <c r="L18"/>
  <c r="L17"/>
  <c r="L16"/>
  <c r="L15"/>
  <c r="L14"/>
  <c r="J21"/>
  <c r="J20"/>
  <c r="J19"/>
  <c r="J18"/>
  <c r="J17"/>
  <c r="J16"/>
  <c r="J15"/>
  <c r="J14"/>
  <c r="H15"/>
  <c r="H16"/>
  <c r="H17"/>
  <c r="H18"/>
  <c r="H19"/>
  <c r="H20"/>
  <c r="H21"/>
  <c r="H14"/>
  <c r="F15"/>
  <c r="F16"/>
  <c r="F17"/>
  <c r="F18"/>
  <c r="F21"/>
  <c r="H16" i="17"/>
  <c r="F16"/>
  <c r="D16"/>
  <c r="E30" i="18"/>
  <c r="D30"/>
  <c r="E17"/>
  <c r="D17"/>
  <c r="C47" i="25"/>
  <c r="C52"/>
  <c r="H36" i="16"/>
  <c r="F36"/>
  <c r="H19" i="15"/>
  <c r="I19" s="1"/>
  <c r="L34" i="16" l="1"/>
  <c r="L30"/>
  <c r="J34"/>
  <c r="J31"/>
  <c r="E33"/>
  <c r="F29"/>
  <c r="E18" i="23"/>
  <c r="C20" i="25"/>
  <c r="B20"/>
  <c r="D19" i="24"/>
  <c r="E19"/>
  <c r="E35" s="1"/>
  <c r="F19"/>
  <c r="F33"/>
  <c r="K33" i="16"/>
  <c r="L33" s="1"/>
  <c r="G33"/>
  <c r="J33" s="1"/>
  <c r="G18" i="23"/>
  <c r="C59" i="25"/>
  <c r="G33" i="24"/>
  <c r="D33"/>
  <c r="C33"/>
  <c r="C35" s="1"/>
  <c r="B33"/>
  <c r="F34" i="16"/>
  <c r="H31"/>
  <c r="F33"/>
  <c r="H18" i="23"/>
  <c r="F18"/>
  <c r="D18"/>
  <c r="D52" i="25"/>
  <c r="D47"/>
  <c r="C18" i="26"/>
  <c r="G19" i="24"/>
  <c r="B19"/>
  <c r="D18" i="26"/>
  <c r="J20" i="11"/>
  <c r="L20" s="1"/>
  <c r="L19"/>
  <c r="H29" i="16"/>
  <c r="K17" i="11"/>
  <c r="K20" s="1"/>
  <c r="D35" i="24" l="1"/>
  <c r="H33" i="16"/>
  <c r="F35" i="24"/>
  <c r="N33" i="16"/>
  <c r="G35" i="24"/>
  <c r="B35"/>
  <c r="D59" i="25"/>
</calcChain>
</file>

<file path=xl/sharedStrings.xml><?xml version="1.0" encoding="utf-8"?>
<sst xmlns="http://schemas.openxmlformats.org/spreadsheetml/2006/main" count="627" uniqueCount="313">
  <si>
    <t>Patrimônio</t>
  </si>
  <si>
    <t>RECEITAS CORRENTES  (I)</t>
  </si>
  <si>
    <t>RECEITAS FISCAIS CORRENTES  (III) = (I-II)</t>
  </si>
  <si>
    <t>RECEITAS DE CAPITAL  (IV)</t>
  </si>
  <si>
    <t>RECEITAS FISCAIS DE CAPITAL  (V) = (IV)</t>
  </si>
  <si>
    <t>DESPESAS CORRENTES  (VII)</t>
  </si>
  <si>
    <t xml:space="preserve">  Juros e Encargos da Dívida  (VIII)</t>
  </si>
  <si>
    <t>DESPESAS FISCAIS CORRENTES  (IX) = (VII-VIII)</t>
  </si>
  <si>
    <t>DESPESAS DE CAPITAL  (X)</t>
  </si>
  <si>
    <t xml:space="preserve">  Amortização da Dívida  (XI)</t>
  </si>
  <si>
    <t>DESPESAS FISCAIS DE CAPITAL  (XII) = (X-XI)</t>
  </si>
  <si>
    <t>RESERVA DE CONTINGÊNCIA  (XIII)</t>
  </si>
  <si>
    <t>RECEITAS NÃO-FINANCEIRAS  (OU</t>
  </si>
  <si>
    <t>DESPESAS NÃO-FINANCEIRAS  (OU</t>
  </si>
  <si>
    <t>DESPESAS FISCAIS LIQUIDAS)  (XIV) = (IX+XII+XIII)</t>
  </si>
  <si>
    <t>RESULTADO PRIMÁRIO  (VI-XIV)</t>
  </si>
  <si>
    <t xml:space="preserve">  </t>
  </si>
  <si>
    <t>FONTE: Orçamento.</t>
  </si>
  <si>
    <t>CORRENTES</t>
  </si>
  <si>
    <t>CONSTANTES</t>
  </si>
  <si>
    <t>2009</t>
  </si>
  <si>
    <t>Não a renuncia fiscal de receita</t>
  </si>
  <si>
    <t>1 - Anexo de Metas Fiscais</t>
  </si>
  <si>
    <t xml:space="preserve">(LRF. art. 4º, § 1º) </t>
  </si>
  <si>
    <t xml:space="preserve">(LRF. art. 4º, § 2º, inciso I) </t>
  </si>
  <si>
    <t>MUNICÍPIO : TAUBATÉ</t>
  </si>
  <si>
    <t>l - Metas Previstas em</t>
  </si>
  <si>
    <t>II - Metas Realizadas em</t>
  </si>
  <si>
    <t>Variação (II-I)</t>
  </si>
  <si>
    <t>(LRF. art. 4º, § 2º, inciso II)</t>
  </si>
  <si>
    <t>MUNICÍPIO ; TAUBATÉ</t>
  </si>
  <si>
    <t xml:space="preserve">(LRF. art. 4º, § 2º, inciso III) </t>
  </si>
  <si>
    <t xml:space="preserve">(LRF. art. 4º, § 2º, inciso IV, alínea a) </t>
  </si>
  <si>
    <t xml:space="preserve">(LRF. art. 4º, § 2º, inciso V) </t>
  </si>
  <si>
    <t>(LRF. art. 4º, § 3º)</t>
  </si>
  <si>
    <t>ESPECIFICAÇÃO</t>
  </si>
  <si>
    <t>Resultado Nominal</t>
  </si>
  <si>
    <t>Valor</t>
  </si>
  <si>
    <t>TOTAL</t>
  </si>
  <si>
    <t>LEI DE DIRETRIZES ORÇAMENTÁRIAS</t>
  </si>
  <si>
    <t xml:space="preserve">Valor </t>
  </si>
  <si>
    <t>Corrente</t>
  </si>
  <si>
    <t>(a)</t>
  </si>
  <si>
    <t>Constante</t>
  </si>
  <si>
    <t>% PIB</t>
  </si>
  <si>
    <t>(a/PIB)</t>
  </si>
  <si>
    <t>x 100</t>
  </si>
  <si>
    <t>2007</t>
  </si>
  <si>
    <t>2008</t>
  </si>
  <si>
    <t>Receita Total</t>
  </si>
  <si>
    <t>Despesa Total</t>
  </si>
  <si>
    <t>Receita Não-Financeira (I)</t>
  </si>
  <si>
    <t>Resultado Primário (I - II)</t>
  </si>
  <si>
    <t>Dívida Pública Consolidada</t>
  </si>
  <si>
    <t>Dívida Consolidada Líquida</t>
  </si>
  <si>
    <t>(b)</t>
  </si>
  <si>
    <t>(b/PIB)</t>
  </si>
  <si>
    <t>(c)</t>
  </si>
  <si>
    <t>(c/PIB)</t>
  </si>
  <si>
    <t>R$ milhares</t>
  </si>
  <si>
    <t>FONTE:</t>
  </si>
  <si>
    <t xml:space="preserve"> </t>
  </si>
  <si>
    <t>(c) = (b-a)</t>
  </si>
  <si>
    <t>%</t>
  </si>
  <si>
    <t>(c/a) x 100</t>
  </si>
  <si>
    <t>2005</t>
  </si>
  <si>
    <t>2006</t>
  </si>
  <si>
    <t>VALORES A PREÇOS CORRENTES</t>
  </si>
  <si>
    <t>VALORES A PREÇOS CONSTANTES</t>
  </si>
  <si>
    <t>PATRIMÔNIO LÍQUIDO</t>
  </si>
  <si>
    <t>LRF. art. 4º, § 2º, inciso III</t>
  </si>
  <si>
    <t>Patrimônio/Capital</t>
  </si>
  <si>
    <t>Reservas</t>
  </si>
  <si>
    <t>Resultado Acumulado</t>
  </si>
  <si>
    <t>REGIME PREVIDENCIÁRIO</t>
  </si>
  <si>
    <t xml:space="preserve">RECEITAS </t>
  </si>
  <si>
    <t xml:space="preserve"> REALIZADAS</t>
  </si>
  <si>
    <t>RECEITA DE CAPITAL</t>
  </si>
  <si>
    <t xml:space="preserve">    Alienação de Bens Móveis</t>
  </si>
  <si>
    <t xml:space="preserve">    Alienação de Bens Imóveis</t>
  </si>
  <si>
    <t>DESPESAS</t>
  </si>
  <si>
    <t>LIQUIDADAS</t>
  </si>
  <si>
    <t>APLICAÇÃO DOS RECURSOS DA ALIENAÇÃO DE ATIVOS</t>
  </si>
  <si>
    <t>(d)</t>
  </si>
  <si>
    <t>(e)</t>
  </si>
  <si>
    <t xml:space="preserve">(c) = (a-b) + (f) </t>
  </si>
  <si>
    <t>(f) = (d-e) + (g)</t>
  </si>
  <si>
    <t>(g)</t>
  </si>
  <si>
    <t>RECEITAS PREVIDENCIÁRIAS</t>
  </si>
  <si>
    <t>RECEITAS CORRENTES</t>
  </si>
  <si>
    <t xml:space="preserve">  Receita de Contribuições</t>
  </si>
  <si>
    <t xml:space="preserve">  Receita Patrimonial</t>
  </si>
  <si>
    <t xml:space="preserve">      Pessoal Civil</t>
  </si>
  <si>
    <t xml:space="preserve">      Pessoal Militar</t>
  </si>
  <si>
    <t xml:space="preserve">      Compensação Previdenciária entre RGPS e RPPS</t>
  </si>
  <si>
    <t xml:space="preserve">  Outras Receitas Correntes</t>
  </si>
  <si>
    <t>RECEITAS DE CAPITAL</t>
  </si>
  <si>
    <t xml:space="preserve">  Alienação de Bens</t>
  </si>
  <si>
    <t xml:space="preserve">  Outras Receitas de Capital</t>
  </si>
  <si>
    <t>REPASSES PREVIDENCIÁRIOS RECEBIDOS PELO RPPS</t>
  </si>
  <si>
    <t xml:space="preserve">  Contribuição Patronal do Exercício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</si>
  <si>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</si>
  <si>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</si>
  <si>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</si>
  <si>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</si>
  <si>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Despesas Correntes</t>
  </si>
  <si>
    <t xml:space="preserve">  Despesas de Capital</t>
  </si>
  <si>
    <t>PREVIDÊNCIA SOCIAL</t>
  </si>
  <si>
    <t xml:space="preserve">  Pessoal Civil</t>
  </si>
  <si>
    <t xml:space="preserve">  Pessoal Militar</t>
  </si>
  <si>
    <t xml:space="preserve">  Outras Despesas Correntes</t>
  </si>
  <si>
    <t xml:space="preserve">      Compensação Previd. de aposent. RPPS e RGPS</t>
  </si>
  <si>
    <t xml:space="preserve">      Compensação Previd. de Pensões entre RPPS e RGPS</t>
  </si>
  <si>
    <t>TOTAL DAS DESPESAS PREVIDENCIÁRIAS (II)</t>
  </si>
  <si>
    <t>RESULTADO PREVIDENCIÁRIO (I-II)</t>
  </si>
  <si>
    <t>DISPONIBILIDADES FINANCEIRAS DO RPPS</t>
  </si>
  <si>
    <t>Fonte:</t>
  </si>
  <si>
    <t>EXERCÍCIO</t>
  </si>
  <si>
    <t>REPASSE</t>
  </si>
  <si>
    <t>PATRONAL</t>
  </si>
  <si>
    <t>PREVID.</t>
  </si>
  <si>
    <t>RESULTADO</t>
  </si>
  <si>
    <t>RECEBIDO</t>
  </si>
  <si>
    <t>P/ COBERTURA</t>
  </si>
  <si>
    <t>DE DÉFICIT</t>
  </si>
  <si>
    <t>RPPS</t>
  </si>
  <si>
    <t>(d) = (a+b-c)</t>
  </si>
  <si>
    <t xml:space="preserve">LRF. art. 4º, § 2º, inciso V </t>
  </si>
  <si>
    <t>COMPENSAÇÃO</t>
  </si>
  <si>
    <t>EVENTO</t>
  </si>
  <si>
    <t>Aumento Permanente da Receita</t>
  </si>
  <si>
    <t>(-) Transferências Constitucionais</t>
  </si>
  <si>
    <t>(-) Transferências ao FUNDEF</t>
  </si>
  <si>
    <t>Saldo Final do Aumento Permanente da Receita (I)</t>
  </si>
  <si>
    <t>Margem Bruta (III) = (I + II)</t>
  </si>
  <si>
    <t>Saldo Utilizado da Margem Bruta (IV)</t>
  </si>
  <si>
    <t xml:space="preserve">    Impacto de Novas DOCC</t>
  </si>
  <si>
    <t>Margem Líquida de Expansão de DOCC (III - IV)</t>
  </si>
  <si>
    <t>SETORES/PROGRAMAS/</t>
  </si>
  <si>
    <t xml:space="preserve">RENÚNCIA DE RECEITA PREVISTA </t>
  </si>
  <si>
    <t>Tributo/Contribuição</t>
  </si>
  <si>
    <t>/BENEFICIÁRIO</t>
  </si>
  <si>
    <t>Despesa Não-Financeira (II)</t>
  </si>
  <si>
    <t>ALIENAÇÃO DE ATIVOS</t>
  </si>
  <si>
    <t>DESPESAS DE CAPITAL</t>
  </si>
  <si>
    <t xml:space="preserve">    Investimentos</t>
  </si>
  <si>
    <t xml:space="preserve">    Inversões Financeiras</t>
  </si>
  <si>
    <t xml:space="preserve">    Amortização da Dívida</t>
  </si>
  <si>
    <t>DESPESAS CORRENTES DOS REGIMES DE PREVID.</t>
  </si>
  <si>
    <t xml:space="preserve">    Regime Geral de Previdência Social</t>
  </si>
  <si>
    <t xml:space="preserve">    Regime Próprio dos Servidores Públicos</t>
  </si>
  <si>
    <t>SALDO FINANCEIRO</t>
  </si>
  <si>
    <t xml:space="preserve">      Outras Contribuições Previdenciárias</t>
  </si>
  <si>
    <t xml:space="preserve">  Contribuição Patronal de Exercícios Anteriores</t>
  </si>
  <si>
    <t>CONTRIB.</t>
  </si>
  <si>
    <t>RECEITAS</t>
  </si>
  <si>
    <t>Redução Permanente de Despesa (II)</t>
  </si>
  <si>
    <t xml:space="preserve">     Divida Fundada Interna</t>
  </si>
  <si>
    <t>Deduções</t>
  </si>
  <si>
    <t xml:space="preserve">    Ativo Disponivel</t>
  </si>
  <si>
    <t xml:space="preserve">    Haveres Financeiros - realizável</t>
  </si>
  <si>
    <t xml:space="preserve">    (-) Restos a Pagar Processados</t>
  </si>
  <si>
    <t>DÍVIDA PÚBLICA CONSOLIDADA, CONSOLIDADA LÍQUIDA E RESULTADO NOMINAL</t>
  </si>
  <si>
    <t>ANEXO  II  -  TABELA  1</t>
  </si>
  <si>
    <t>ano</t>
  </si>
  <si>
    <t>meta gov. FMI</t>
  </si>
  <si>
    <t>5  + -  2</t>
  </si>
  <si>
    <t>inflação  IPCA</t>
  </si>
  <si>
    <t xml:space="preserve">  x  (vezes)</t>
  </si>
  <si>
    <t>:  (dividido)</t>
  </si>
  <si>
    <t>valores constantes</t>
  </si>
  <si>
    <t>I  N  F  L  A  Ç  Ã  O</t>
  </si>
  <si>
    <t>FONTE: Índices Inflacionários.</t>
  </si>
  <si>
    <t>TOTAL  DAS  RECEITAS</t>
  </si>
  <si>
    <t xml:space="preserve">  Receita Agropecuária</t>
  </si>
  <si>
    <t xml:space="preserve">  Receita de Serviços</t>
  </si>
  <si>
    <t xml:space="preserve">  Transferências Correntes</t>
  </si>
  <si>
    <t xml:space="preserve">  Transferências de Capital</t>
  </si>
  <si>
    <t>TOTAL  DE  DESPESAS</t>
  </si>
  <si>
    <t>CATEGORIA ECONÔMICA E GRUPOS DE</t>
  </si>
  <si>
    <t>NATUREZA DE DESPESA</t>
  </si>
  <si>
    <t>DESPESAS CORRENTES</t>
  </si>
  <si>
    <t xml:space="preserve">  Pessoal e Encargos Sociais</t>
  </si>
  <si>
    <t xml:space="preserve">  Juros e Encargos da Dívida</t>
  </si>
  <si>
    <t xml:space="preserve">  Investimentos</t>
  </si>
  <si>
    <t xml:space="preserve">  Inversões Financeiras</t>
  </si>
  <si>
    <t xml:space="preserve">  Amortização Financeira</t>
  </si>
  <si>
    <t>RESERVA DE CONTINGÊNCIA</t>
  </si>
  <si>
    <t>PRODUTO  INTERNO  BRUTO     -     P I B</t>
  </si>
  <si>
    <t>B R A S I L</t>
  </si>
  <si>
    <t>A  N  O</t>
  </si>
  <si>
    <t xml:space="preserve">  Aplicações Financeiras  (II)</t>
  </si>
  <si>
    <t>FONTE:  Balanço Patrimonial</t>
  </si>
  <si>
    <t>NIHIL</t>
  </si>
  <si>
    <t>DÍVIDA CONSOLIDADA  (I)</t>
  </si>
  <si>
    <t xml:space="preserve">  Dívida Mobiliária</t>
  </si>
  <si>
    <t>DEDUÇÕES  (II)</t>
  </si>
  <si>
    <t xml:space="preserve">  Ativo Disponível</t>
  </si>
  <si>
    <t xml:space="preserve">  Haveres Financeiros</t>
  </si>
  <si>
    <t xml:space="preserve">  (-) Restos a Pagar Processados</t>
  </si>
  <si>
    <t>DCL  (III) = (I - II)</t>
  </si>
  <si>
    <t>RECEITAS FISCAIS LÍQUIDAS)  (VI) = (III-V)</t>
  </si>
  <si>
    <t>META  FISCAL   -   RESULTADO  PRIMÁRIO</t>
  </si>
  <si>
    <t xml:space="preserve">CATEGORIA ECONÔMICA E </t>
  </si>
  <si>
    <t>FONTES DE RECEITA</t>
  </si>
  <si>
    <t>PREVISÃO</t>
  </si>
  <si>
    <t>FIXAÇÃO.</t>
  </si>
  <si>
    <t>META FISCAL  -   MONTANTE DA DÍVIDA</t>
  </si>
  <si>
    <t>META FISCAL  -  RESULTADO NOMINAL</t>
  </si>
  <si>
    <t>DÍVIDA CONSOLIDADA LÍQUIDA  (III) = (I-II)</t>
  </si>
  <si>
    <t>RECEITA DE PRIVATIZAÇÕES  (IV)</t>
  </si>
  <si>
    <t>PASSIVOS RECONHECIDOS  (V)</t>
  </si>
  <si>
    <t>DÍVIDA FISCAL LÍQUIDA  (III+IV-V)</t>
  </si>
  <si>
    <t>(f)</t>
  </si>
  <si>
    <t>RESULTADO  NOMINAL</t>
  </si>
  <si>
    <t>(c-b)</t>
  </si>
  <si>
    <t>(d-c)</t>
  </si>
  <si>
    <t>(e-d)</t>
  </si>
  <si>
    <t>(f-e)</t>
  </si>
  <si>
    <t>(g-f)</t>
  </si>
  <si>
    <t>(b-a*)</t>
  </si>
  <si>
    <t>ESPECIFICAÇÃO E AVALIAÇÃO DO PASSIVO CONTINGENTE OU RISCO FISCAL CAPAZ DE AFETAR AS CONTAS PÚBLICAS MUNICIPAIS</t>
  </si>
  <si>
    <t>PROVIDÊNCIAS A SEREM TOMADAS NA HIPÓTESE DE SE CONCRETIZAREM</t>
  </si>
  <si>
    <t xml:space="preserve">                                           Demonstrativo I - AVALIAÇÃO DE PASSIVOS CONTINGENTES E OUTROS RISCOS FISCAIS</t>
  </si>
  <si>
    <t>2010</t>
  </si>
  <si>
    <t>2011</t>
  </si>
  <si>
    <t>DE CARÁTER CONTINUADO</t>
  </si>
  <si>
    <t>5 ,4 + -  2</t>
  </si>
  <si>
    <t>2012</t>
  </si>
  <si>
    <t>4,0  + -  2</t>
  </si>
  <si>
    <t>1,1067</t>
  </si>
  <si>
    <t>4,0 + - 2</t>
  </si>
  <si>
    <t>ESTADO SÃO PAULO  =  33,9%</t>
  </si>
  <si>
    <t>I - Anexo de Metas Fiscais</t>
  </si>
  <si>
    <t>Continuação</t>
  </si>
  <si>
    <t xml:space="preserve">                                         2 - ANEXO DE RISCOS FISCAIS DEMONSTRATIVO DE RISCOS FISCAIS E PROVIDÊNCIAS</t>
  </si>
  <si>
    <t>2013</t>
  </si>
  <si>
    <t>2014</t>
  </si>
  <si>
    <t>LDO - 2012</t>
  </si>
  <si>
    <t xml:space="preserve">          Prof. Dr. Isnard de Albuquerque Câmara Neto</t>
  </si>
  <si>
    <t xml:space="preserve">                                Diretor Presidente</t>
  </si>
  <si>
    <t xml:space="preserve">          ___________________________________________</t>
  </si>
  <si>
    <t>____________________________</t>
  </si>
  <si>
    <t>_______________________________</t>
  </si>
  <si>
    <t xml:space="preserve">          ______________________________________________</t>
  </si>
  <si>
    <t>______________________________________</t>
  </si>
  <si>
    <t>____________________________________</t>
  </si>
  <si>
    <t>________________________</t>
  </si>
  <si>
    <t>______________________________</t>
  </si>
  <si>
    <t>___________________________</t>
  </si>
  <si>
    <t>___________________________________________</t>
  </si>
  <si>
    <t>______________________</t>
  </si>
  <si>
    <t>__________________________________</t>
  </si>
  <si>
    <t>__________________________</t>
  </si>
  <si>
    <t>____________</t>
  </si>
  <si>
    <t>___________________________________________________</t>
  </si>
  <si>
    <t xml:space="preserve">                                                             ____________________________________________________________</t>
  </si>
  <si>
    <t xml:space="preserve">                                                                                                </t>
  </si>
  <si>
    <t>_____________________________________________</t>
  </si>
  <si>
    <t>__________________</t>
  </si>
  <si>
    <t>_____________________________</t>
  </si>
  <si>
    <t xml:space="preserve">          __________________________________________________</t>
  </si>
  <si>
    <t>_________________________________</t>
  </si>
  <si>
    <t xml:space="preserve">      Prof. Dr. Isnard de Albuquerque Câmara Neto</t>
  </si>
  <si>
    <t>Prof. Dr. Isnard de Albuquerque Câmara Neto</t>
  </si>
  <si>
    <t xml:space="preserve">                      Diretor Presidente</t>
  </si>
  <si>
    <t>_________________________________________________________________</t>
  </si>
  <si>
    <t xml:space="preserve">           _______________________________________</t>
  </si>
  <si>
    <t xml:space="preserve">          __________________________________________________________</t>
  </si>
  <si>
    <t>___________________</t>
  </si>
  <si>
    <t xml:space="preserve">           Diretor Presidente</t>
  </si>
  <si>
    <t>Tabela 2 - METAS ANUAIS</t>
  </si>
  <si>
    <t>Tabela 3 - AVALIAÇÃO DO CUMPRIMENTO DAS METAS FISCAIS DO EXERCÍCIO ANTERIOR</t>
  </si>
  <si>
    <t>Tabela 4  -   METAS FISCAIS ATUAIS COMPARADAS COM AS FIXADAS NOS TRÊS EXERCÍCIOS ANTERIORES</t>
  </si>
  <si>
    <t>Tabela 5  - EVOLUÇÃO DO PATRIMÔNIO LÍQUIDO</t>
  </si>
  <si>
    <t>Tabela 6  -      ORIGEM E APLICAÇÃO DOS RECURSOS OBTIDOS COM A ALIENAÇÃO DE ATIVOS</t>
  </si>
  <si>
    <t>Tabela 7  - RECEITAS E DESPESAS PREVIDENCIÁRIAS DO RPPS E PROJEÇÃO ATUARIAL DO RPPS</t>
  </si>
  <si>
    <t>Tabela 8  - PROJEÇÃO ATUARIAL DO RPPS</t>
  </si>
  <si>
    <t>Tabela 9  - ESTIMATIVA E COMPENSAÇÃO DA RENÚNCIA DE RECEITA</t>
  </si>
  <si>
    <t xml:space="preserve">                                          Tabela 10  -         MARGEM DE EXPANSÃO DAS DESPESAS OBRIGATÓRIAS </t>
  </si>
  <si>
    <t xml:space="preserve">   Prof. Dr. Isnard de A. Câmara Neto</t>
  </si>
  <si>
    <t xml:space="preserve">               Diretor Presidente</t>
  </si>
  <si>
    <t xml:space="preserve">                     Diretor Presidente</t>
  </si>
  <si>
    <t>Fabio Augusto Ribeiro</t>
  </si>
  <si>
    <t xml:space="preserve">          Diretor Financeiro</t>
  </si>
  <si>
    <t xml:space="preserve">      Fabio Augusto Ribeiro</t>
  </si>
  <si>
    <t xml:space="preserve">       Fabio Augusto Ribeiro</t>
  </si>
  <si>
    <t xml:space="preserve">     Fabio Augusto Ribeiro</t>
  </si>
  <si>
    <t xml:space="preserve">            Fabio Augusto Ribeiro</t>
  </si>
  <si>
    <t xml:space="preserve">               Diretor Financeiro</t>
  </si>
  <si>
    <t xml:space="preserve">        Fabio Augusto Ribeiro</t>
  </si>
  <si>
    <t>2015</t>
  </si>
  <si>
    <t>48.965.164/0001-80</t>
  </si>
  <si>
    <t>LEI DE DIRETRIZES ORÇAMENTÁRIA</t>
  </si>
  <si>
    <t xml:space="preserve">                                                                                               LEI DE DIRETRIZES ORÇAMENTÁRIAS</t>
  </si>
  <si>
    <t xml:space="preserve">                                                                                         LEI DE DIRETRIZES ORÇAMENTÁRIAS</t>
  </si>
  <si>
    <t xml:space="preserve">    Diretor Financeiro</t>
  </si>
  <si>
    <t>2016</t>
  </si>
  <si>
    <t>2017</t>
  </si>
  <si>
    <t>Exercicío : 2015</t>
  </si>
  <si>
    <t>Lei de Diretrizes Orçamentária 2015</t>
  </si>
  <si>
    <t>FUNDAÇÃO UNIVERSITÁRIA  DE TAUBATÉ</t>
  </si>
  <si>
    <t xml:space="preserve">           FUNDAÇÃO UNIVERSITÁRIA DE TAUBATÉ</t>
  </si>
  <si>
    <t>FUNDAÇÃO UNIVERSITÁRIA DE TAUBATÉ</t>
  </si>
  <si>
    <t xml:space="preserve">FUNDAÇÃO UNIVERSITÁRIA DE TAUBATÉ </t>
  </si>
  <si>
    <t xml:space="preserve">FONTE: </t>
  </si>
  <si>
    <t>Valor Previsto 2015</t>
  </si>
  <si>
    <t>Nota:  (*) refere-se ao valor previsto da Dívida Consolidada Líquida do exercício orçamentário anterior no valor de R$38.354 ao previsto no exercício 2010.</t>
  </si>
  <si>
    <t>Claudio Luiz de Freitas</t>
  </si>
  <si>
    <t>C.R.C.: 1SC034738/O-2 'T' SP</t>
  </si>
  <si>
    <t>C.R.C: 1SC034738/O-2 'T' SP</t>
  </si>
  <si>
    <t>C.R.C: 1SC034738/O-2</t>
  </si>
  <si>
    <t>C.R.C.: 1SC034738/0-2 'T' SP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</si>
</sst>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3" formatCode="_(* #,##0.00_);_(* \(#,##0.00\);_(* &quot;-&quot;??_);_(@_)"/>
    <numFmt numFmtId="164" formatCode="_ * #,##0.00_ ;_ * \-#,##0.00_ ;_ * &quot;-&quot;??_ ;_ @_ "/>
    <numFmt numFmtId="165" formatCode="#,##0.0000"/>
    <numFmt numFmtId="166" formatCode="#,##0.000_);\(#,##0.000\)"/>
    <numFmt numFmtId="167" formatCode="_(* #,##0.000_);_(* \(#,##0.000\);_(* &quot;-&quot;???_);_(@_)"/>
    <numFmt numFmtId="168" formatCode="0_);\(0\)"/>
  </numFmts>
  <fonts count="38">
    <font>
      <sz val="10"/>
      <name val="Century Gothic"/>
    </font>
    <font>
      <sz val="10"/>
      <name val="Century Gothic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9"/>
      <name val="Arial"/>
      <family val="2"/>
    </font>
    <font>
      <b/>
      <sz val="19"/>
      <name val="Arial"/>
      <family val="2"/>
    </font>
    <font>
      <b/>
      <sz val="17"/>
      <name val="Arial"/>
      <family val="2"/>
    </font>
    <font>
      <b/>
      <sz val="10"/>
      <name val="Century Gothic"/>
      <family val="2"/>
    </font>
    <font>
      <sz val="14"/>
      <name val="Century Gothic"/>
    </font>
    <font>
      <sz val="12"/>
      <name val="Century Gothic"/>
    </font>
    <font>
      <sz val="10"/>
      <name val="Arial"/>
      <family val="2"/>
    </font>
    <font>
      <b/>
      <sz val="15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7"/>
      <name val="Arial"/>
      <family val="2"/>
    </font>
    <font>
      <b/>
      <sz val="14"/>
      <name val="Century Gothic"/>
      <family val="2"/>
    </font>
    <font>
      <sz val="10"/>
      <name val="Century Gothic"/>
      <family val="2"/>
    </font>
    <font>
      <sz val="9"/>
      <name val="Verdana"/>
      <family val="2"/>
    </font>
    <font>
      <sz val="9"/>
      <name val="Century Gothic"/>
      <family val="2"/>
    </font>
    <font>
      <sz val="10"/>
      <name val="Verdana"/>
      <family val="2"/>
    </font>
    <font>
      <sz val="11"/>
      <name val="Century Gothic"/>
      <family val="2"/>
    </font>
    <font>
      <sz val="11"/>
      <name val="Verdana"/>
      <family val="2"/>
    </font>
    <font>
      <sz val="12"/>
      <name val="Century Gothic"/>
      <family val="2"/>
    </font>
    <font>
      <sz val="12"/>
      <name val="Verdana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0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1" xfId="0" applyFont="1" applyBorder="1"/>
    <xf numFmtId="0" fontId="4" fillId="0" borderId="0" xfId="0" applyFont="1" applyBorder="1"/>
    <xf numFmtId="4" fontId="2" fillId="0" borderId="0" xfId="0" applyNumberFormat="1" applyFont="1"/>
    <xf numFmtId="4" fontId="2" fillId="0" borderId="0" xfId="0" applyNumberFormat="1" applyFont="1" applyBorder="1"/>
    <xf numFmtId="4" fontId="5" fillId="0" borderId="0" xfId="0" applyNumberFormat="1" applyFont="1" applyBorder="1" applyAlignment="1"/>
    <xf numFmtId="49" fontId="9" fillId="0" borderId="0" xfId="0" applyNumberFormat="1" applyFont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4" fontId="2" fillId="0" borderId="2" xfId="0" applyNumberFormat="1" applyFont="1" applyBorder="1"/>
    <xf numFmtId="4" fontId="8" fillId="0" borderId="0" xfId="0" applyNumberFormat="1" applyFont="1" applyAlignment="1"/>
    <xf numFmtId="4" fontId="9" fillId="0" borderId="0" xfId="0" applyNumberFormat="1" applyFont="1" applyAlignment="1"/>
    <xf numFmtId="49" fontId="3" fillId="0" borderId="0" xfId="0" applyNumberFormat="1" applyFont="1" applyAlignment="1"/>
    <xf numFmtId="49" fontId="9" fillId="0" borderId="0" xfId="0" applyNumberFormat="1" applyFont="1" applyAlignment="1"/>
    <xf numFmtId="4" fontId="5" fillId="0" borderId="0" xfId="0" applyNumberFormat="1" applyFont="1" applyAlignment="1"/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41" fontId="6" fillId="0" borderId="6" xfId="0" applyNumberFormat="1" applyFont="1" applyBorder="1" applyAlignment="1">
      <alignment horizontal="right"/>
    </xf>
    <xf numFmtId="166" fontId="6" fillId="0" borderId="6" xfId="0" applyNumberFormat="1" applyFont="1" applyBorder="1" applyAlignment="1">
      <alignment horizontal="right"/>
    </xf>
    <xf numFmtId="167" fontId="6" fillId="0" borderId="6" xfId="0" applyNumberFormat="1" applyFont="1" applyBorder="1" applyAlignment="1">
      <alignment horizontal="right"/>
    </xf>
    <xf numFmtId="167" fontId="6" fillId="0" borderId="6" xfId="0" applyNumberFormat="1" applyFont="1" applyBorder="1"/>
    <xf numFmtId="167" fontId="6" fillId="0" borderId="5" xfId="0" applyNumberFormat="1" applyFont="1" applyBorder="1"/>
    <xf numFmtId="41" fontId="7" fillId="0" borderId="9" xfId="0" applyNumberFormat="1" applyFont="1" applyBorder="1"/>
    <xf numFmtId="166" fontId="7" fillId="0" borderId="9" xfId="0" applyNumberFormat="1" applyFont="1" applyBorder="1"/>
    <xf numFmtId="41" fontId="7" fillId="0" borderId="0" xfId="0" applyNumberFormat="1" applyFont="1" applyBorder="1"/>
    <xf numFmtId="167" fontId="7" fillId="0" borderId="9" xfId="0" applyNumberFormat="1" applyFont="1" applyBorder="1"/>
    <xf numFmtId="167" fontId="7" fillId="0" borderId="0" xfId="0" applyNumberFormat="1" applyFont="1" applyBorder="1"/>
    <xf numFmtId="166" fontId="7" fillId="0" borderId="9" xfId="0" applyNumberFormat="1" applyFont="1" applyBorder="1" applyAlignment="1">
      <alignment horizontal="right"/>
    </xf>
    <xf numFmtId="41" fontId="7" fillId="0" borderId="11" xfId="0" applyNumberFormat="1" applyFont="1" applyBorder="1"/>
    <xf numFmtId="166" fontId="7" fillId="0" borderId="11" xfId="0" applyNumberFormat="1" applyFont="1" applyBorder="1"/>
    <xf numFmtId="41" fontId="7" fillId="0" borderId="2" xfId="0" applyNumberFormat="1" applyFont="1" applyBorder="1"/>
    <xf numFmtId="167" fontId="7" fillId="0" borderId="11" xfId="0" applyNumberFormat="1" applyFont="1" applyBorder="1"/>
    <xf numFmtId="167" fontId="7" fillId="0" borderId="2" xfId="0" applyNumberFormat="1" applyFont="1" applyBorder="1"/>
    <xf numFmtId="4" fontId="6" fillId="0" borderId="6" xfId="0" applyNumberFormat="1" applyFont="1" applyBorder="1" applyAlignment="1">
      <alignment horizontal="left"/>
    </xf>
    <xf numFmtId="4" fontId="7" fillId="0" borderId="0" xfId="0" applyNumberFormat="1" applyFont="1" applyBorder="1"/>
    <xf numFmtId="4" fontId="7" fillId="0" borderId="9" xfId="0" applyNumberFormat="1" applyFont="1" applyBorder="1"/>
    <xf numFmtId="4" fontId="7" fillId="0" borderId="2" xfId="0" applyNumberFormat="1" applyFont="1" applyBorder="1"/>
    <xf numFmtId="4" fontId="7" fillId="0" borderId="11" xfId="0" applyNumberFormat="1" applyFont="1" applyBorder="1"/>
    <xf numFmtId="41" fontId="6" fillId="0" borderId="0" xfId="0" applyNumberFormat="1" applyFont="1" applyBorder="1" applyAlignment="1">
      <alignment horizontal="right"/>
    </xf>
    <xf numFmtId="41" fontId="6" fillId="0" borderId="9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1" fontId="7" fillId="0" borderId="8" xfId="0" applyNumberFormat="1" applyFont="1" applyBorder="1"/>
    <xf numFmtId="166" fontId="6" fillId="0" borderId="9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/>
    <xf numFmtId="4" fontId="6" fillId="0" borderId="5" xfId="0" applyNumberFormat="1" applyFont="1" applyBorder="1"/>
    <xf numFmtId="4" fontId="7" fillId="0" borderId="3" xfId="0" applyNumberFormat="1" applyFont="1" applyBorder="1"/>
    <xf numFmtId="4" fontId="7" fillId="0" borderId="4" xfId="0" applyNumberFormat="1" applyFont="1" applyBorder="1"/>
    <xf numFmtId="41" fontId="7" fillId="0" borderId="4" xfId="0" applyNumberFormat="1" applyFont="1" applyBorder="1"/>
    <xf numFmtId="166" fontId="7" fillId="0" borderId="4" xfId="0" applyNumberFormat="1" applyFont="1" applyBorder="1"/>
    <xf numFmtId="167" fontId="7" fillId="0" borderId="4" xfId="0" applyNumberFormat="1" applyFont="1" applyBorder="1"/>
    <xf numFmtId="49" fontId="7" fillId="0" borderId="15" xfId="0" applyNumberFormat="1" applyFont="1" applyBorder="1" applyAlignment="1">
      <alignment horizontal="center" vertical="center"/>
    </xf>
    <xf numFmtId="166" fontId="7" fillId="0" borderId="0" xfId="0" applyNumberFormat="1" applyFont="1" applyBorder="1"/>
    <xf numFmtId="4" fontId="7" fillId="0" borderId="0" xfId="0" applyNumberFormat="1" applyFont="1"/>
    <xf numFmtId="166" fontId="7" fillId="0" borderId="2" xfId="0" applyNumberFormat="1" applyFont="1" applyBorder="1"/>
    <xf numFmtId="166" fontId="7" fillId="0" borderId="0" xfId="0" applyNumberFormat="1" applyFont="1" applyBorder="1" applyAlignment="1">
      <alignment horizontal="right"/>
    </xf>
    <xf numFmtId="167" fontId="6" fillId="0" borderId="0" xfId="0" applyNumberFormat="1" applyFont="1" applyBorder="1"/>
    <xf numFmtId="4" fontId="9" fillId="0" borderId="0" xfId="0" applyNumberFormat="1" applyFont="1" applyBorder="1"/>
    <xf numFmtId="4" fontId="9" fillId="0" borderId="2" xfId="0" applyNumberFormat="1" applyFont="1" applyBorder="1"/>
    <xf numFmtId="4" fontId="9" fillId="0" borderId="0" xfId="0" applyNumberFormat="1" applyFont="1"/>
    <xf numFmtId="0" fontId="7" fillId="0" borderId="0" xfId="0" applyFont="1"/>
    <xf numFmtId="0" fontId="7" fillId="0" borderId="0" xfId="0" applyFont="1" applyBorder="1"/>
    <xf numFmtId="1" fontId="7" fillId="0" borderId="0" xfId="0" applyNumberFormat="1" applyFont="1"/>
    <xf numFmtId="1" fontId="2" fillId="0" borderId="0" xfId="0" applyNumberFormat="1" applyFont="1"/>
    <xf numFmtId="1" fontId="9" fillId="0" borderId="0" xfId="0" applyNumberFormat="1" applyFont="1" applyBorder="1"/>
    <xf numFmtId="4" fontId="6" fillId="0" borderId="0" xfId="0" applyNumberFormat="1" applyFont="1" applyBorder="1" applyAlignment="1">
      <alignment horizontal="left"/>
    </xf>
    <xf numFmtId="49" fontId="7" fillId="0" borderId="0" xfId="0" applyNumberFormat="1" applyFont="1" applyBorder="1"/>
    <xf numFmtId="0" fontId="6" fillId="0" borderId="0" xfId="0" applyFont="1" applyBorder="1"/>
    <xf numFmtId="0" fontId="6" fillId="0" borderId="1" xfId="0" applyFont="1" applyBorder="1"/>
    <xf numFmtId="0" fontId="7" fillId="0" borderId="9" xfId="0" applyFont="1" applyBorder="1"/>
    <xf numFmtId="4" fontId="8" fillId="0" borderId="0" xfId="0" applyNumberFormat="1" applyFont="1" applyBorder="1" applyAlignment="1"/>
    <xf numFmtId="4" fontId="9" fillId="0" borderId="0" xfId="0" applyNumberFormat="1" applyFont="1" applyBorder="1" applyAlignment="1"/>
    <xf numFmtId="49" fontId="3" fillId="0" borderId="0" xfId="0" applyNumberFormat="1" applyFont="1" applyBorder="1" applyAlignment="1"/>
    <xf numFmtId="49" fontId="9" fillId="0" borderId="0" xfId="0" applyNumberFormat="1" applyFont="1" applyBorder="1" applyAlignment="1"/>
    <xf numFmtId="166" fontId="6" fillId="0" borderId="0" xfId="0" applyNumberFormat="1" applyFont="1" applyBorder="1" applyAlignment="1">
      <alignment horizontal="right"/>
    </xf>
    <xf numFmtId="4" fontId="7" fillId="0" borderId="2" xfId="0" applyNumberFormat="1" applyFont="1" applyBorder="1" applyAlignment="1"/>
    <xf numFmtId="0" fontId="9" fillId="0" borderId="0" xfId="0" applyFont="1" applyAlignment="1">
      <alignment horizontal="center"/>
    </xf>
    <xf numFmtId="49" fontId="7" fillId="0" borderId="7" xfId="0" applyNumberFormat="1" applyFont="1" applyBorder="1"/>
    <xf numFmtId="0" fontId="6" fillId="0" borderId="8" xfId="0" applyFont="1" applyBorder="1"/>
    <xf numFmtId="4" fontId="7" fillId="0" borderId="8" xfId="0" applyNumberFormat="1" applyFont="1" applyBorder="1"/>
    <xf numFmtId="49" fontId="7" fillId="0" borderId="10" xfId="0" applyNumberFormat="1" applyFont="1" applyBorder="1"/>
    <xf numFmtId="0" fontId="7" fillId="0" borderId="10" xfId="0" applyFont="1" applyBorder="1"/>
    <xf numFmtId="49" fontId="7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left"/>
    </xf>
    <xf numFmtId="4" fontId="4" fillId="0" borderId="5" xfId="0" applyNumberFormat="1" applyFont="1" applyBorder="1"/>
    <xf numFmtId="41" fontId="4" fillId="0" borderId="6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7" fontId="4" fillId="0" borderId="0" xfId="0" applyNumberFormat="1" applyFont="1" applyBorder="1"/>
    <xf numFmtId="4" fontId="2" fillId="0" borderId="9" xfId="0" applyNumberFormat="1" applyFont="1" applyBorder="1"/>
    <xf numFmtId="49" fontId="2" fillId="0" borderId="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1" fontId="2" fillId="0" borderId="9" xfId="0" applyNumberFormat="1" applyFont="1" applyBorder="1"/>
    <xf numFmtId="41" fontId="2" fillId="0" borderId="0" xfId="0" applyNumberFormat="1" applyFont="1" applyBorder="1"/>
    <xf numFmtId="167" fontId="2" fillId="0" borderId="0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1" fontId="2" fillId="0" borderId="4" xfId="0" applyNumberFormat="1" applyFont="1" applyBorder="1"/>
    <xf numFmtId="49" fontId="2" fillId="0" borderId="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/>
    <xf numFmtId="4" fontId="2" fillId="0" borderId="5" xfId="0" applyNumberFormat="1" applyFont="1" applyBorder="1"/>
    <xf numFmtId="4" fontId="2" fillId="0" borderId="6" xfId="0" applyNumberFormat="1" applyFont="1" applyBorder="1"/>
    <xf numFmtId="4" fontId="2" fillId="0" borderId="6" xfId="0" applyNumberFormat="1" applyFont="1" applyBorder="1" applyAlignment="1">
      <alignment horizontal="center"/>
    </xf>
    <xf numFmtId="4" fontId="2" fillId="0" borderId="11" xfId="0" applyNumberFormat="1" applyFont="1" applyBorder="1"/>
    <xf numFmtId="41" fontId="4" fillId="0" borderId="7" xfId="0" applyNumberFormat="1" applyFont="1" applyBorder="1" applyAlignment="1">
      <alignment horizontal="right"/>
    </xf>
    <xf numFmtId="41" fontId="2" fillId="0" borderId="8" xfId="0" applyNumberFormat="1" applyFont="1" applyBorder="1"/>
    <xf numFmtId="49" fontId="7" fillId="0" borderId="6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1" fontId="7" fillId="0" borderId="9" xfId="0" applyNumberFormat="1" applyFont="1" applyBorder="1" applyAlignment="1">
      <alignment horizontal="center"/>
    </xf>
    <xf numFmtId="166" fontId="7" fillId="0" borderId="8" xfId="0" applyNumberFormat="1" applyFont="1" applyBorder="1"/>
    <xf numFmtId="166" fontId="7" fillId="0" borderId="8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4" fontId="7" fillId="0" borderId="10" xfId="0" applyNumberFormat="1" applyFont="1" applyBorder="1"/>
    <xf numFmtId="4" fontId="7" fillId="0" borderId="14" xfId="0" applyNumberFormat="1" applyFont="1" applyBorder="1"/>
    <xf numFmtId="4" fontId="6" fillId="0" borderId="0" xfId="0" applyNumberFormat="1" applyFont="1" applyAlignment="1"/>
    <xf numFmtId="4" fontId="6" fillId="0" borderId="0" xfId="0" applyNumberFormat="1" applyFont="1" applyBorder="1" applyAlignment="1"/>
    <xf numFmtId="4" fontId="7" fillId="0" borderId="0" xfId="0" applyNumberFormat="1" applyFont="1" applyBorder="1" applyAlignment="1"/>
    <xf numFmtId="4" fontId="8" fillId="0" borderId="0" xfId="0" applyNumberFormat="1" applyFont="1" applyBorder="1"/>
    <xf numFmtId="4" fontId="9" fillId="0" borderId="2" xfId="0" applyNumberFormat="1" applyFont="1" applyBorder="1" applyAlignment="1">
      <alignment horizontal="right"/>
    </xf>
    <xf numFmtId="0" fontId="12" fillId="0" borderId="0" xfId="0" applyFont="1"/>
    <xf numFmtId="4" fontId="0" fillId="0" borderId="0" xfId="0" applyNumberFormat="1"/>
    <xf numFmtId="165" fontId="0" fillId="0" borderId="0" xfId="0" applyNumberFormat="1"/>
    <xf numFmtId="49" fontId="0" fillId="0" borderId="0" xfId="0" applyNumberFormat="1"/>
    <xf numFmtId="0" fontId="19" fillId="0" borderId="0" xfId="0" applyFont="1"/>
    <xf numFmtId="4" fontId="19" fillId="0" borderId="0" xfId="0" applyNumberFormat="1" applyFont="1"/>
    <xf numFmtId="0" fontId="0" fillId="0" borderId="8" xfId="0" applyBorder="1"/>
    <xf numFmtId="0" fontId="19" fillId="0" borderId="8" xfId="0" applyFont="1" applyBorder="1"/>
    <xf numFmtId="0" fontId="0" fillId="0" borderId="10" xfId="0" applyBorder="1"/>
    <xf numFmtId="4" fontId="0" fillId="0" borderId="8" xfId="0" applyNumberFormat="1" applyBorder="1"/>
    <xf numFmtId="4" fontId="19" fillId="0" borderId="8" xfId="0" applyNumberFormat="1" applyFont="1" applyBorder="1"/>
    <xf numFmtId="4" fontId="0" fillId="0" borderId="10" xfId="0" applyNumberFormat="1" applyBorder="1"/>
    <xf numFmtId="0" fontId="0" fillId="0" borderId="7" xfId="0" applyBorder="1"/>
    <xf numFmtId="4" fontId="19" fillId="0" borderId="0" xfId="0" applyNumberFormat="1" applyFont="1" applyBorder="1"/>
    <xf numFmtId="4" fontId="19" fillId="0" borderId="9" xfId="0" applyNumberFormat="1" applyFont="1" applyBorder="1"/>
    <xf numFmtId="4" fontId="0" fillId="0" borderId="0" xfId="0" applyNumberFormat="1" applyBorder="1"/>
    <xf numFmtId="4" fontId="0" fillId="0" borderId="9" xfId="0" applyNumberFormat="1" applyBorder="1"/>
    <xf numFmtId="4" fontId="0" fillId="0" borderId="2" xfId="0" applyNumberFormat="1" applyBorder="1"/>
    <xf numFmtId="4" fontId="0" fillId="0" borderId="11" xfId="0" applyNumberFormat="1" applyBorder="1"/>
    <xf numFmtId="0" fontId="19" fillId="0" borderId="0" xfId="0" applyFont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37" fontId="7" fillId="0" borderId="0" xfId="0" applyNumberFormat="1" applyFont="1"/>
    <xf numFmtId="37" fontId="7" fillId="0" borderId="9" xfId="0" applyNumberFormat="1" applyFont="1" applyBorder="1"/>
    <xf numFmtId="37" fontId="2" fillId="0" borderId="0" xfId="0" applyNumberFormat="1" applyFont="1"/>
    <xf numFmtId="3" fontId="7" fillId="0" borderId="8" xfId="0" applyNumberFormat="1" applyFont="1" applyBorder="1"/>
    <xf numFmtId="3" fontId="7" fillId="0" borderId="10" xfId="0" applyNumberFormat="1" applyFont="1" applyBorder="1"/>
    <xf numFmtId="37" fontId="7" fillId="0" borderId="8" xfId="0" applyNumberFormat="1" applyFont="1" applyBorder="1"/>
    <xf numFmtId="39" fontId="6" fillId="0" borderId="6" xfId="0" applyNumberFormat="1" applyFont="1" applyBorder="1" applyAlignment="1">
      <alignment horizontal="right"/>
    </xf>
    <xf numFmtId="39" fontId="7" fillId="0" borderId="9" xfId="0" applyNumberFormat="1" applyFont="1" applyBorder="1"/>
    <xf numFmtId="39" fontId="7" fillId="0" borderId="11" xfId="0" applyNumberFormat="1" applyFont="1" applyBorder="1"/>
    <xf numFmtId="39" fontId="6" fillId="0" borderId="6" xfId="0" applyNumberFormat="1" applyFont="1" applyBorder="1"/>
    <xf numFmtId="39" fontId="6" fillId="0" borderId="5" xfId="0" applyNumberFormat="1" applyFont="1" applyBorder="1"/>
    <xf numFmtId="39" fontId="7" fillId="0" borderId="2" xfId="0" applyNumberFormat="1" applyFont="1" applyBorder="1"/>
    <xf numFmtId="4" fontId="7" fillId="0" borderId="0" xfId="0" applyNumberFormat="1" applyFont="1" applyAlignment="1">
      <alignment horizontal="left"/>
    </xf>
    <xf numFmtId="4" fontId="0" fillId="0" borderId="13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9" xfId="0" quotePrefix="1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4" xfId="0" applyNumberFormat="1" applyBorder="1"/>
    <xf numFmtId="4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41" fontId="2" fillId="0" borderId="9" xfId="0" applyNumberFormat="1" applyFont="1" applyBorder="1" applyAlignment="1"/>
    <xf numFmtId="168" fontId="2" fillId="0" borderId="9" xfId="0" applyNumberFormat="1" applyFont="1" applyBorder="1" applyAlignment="1"/>
    <xf numFmtId="41" fontId="6" fillId="0" borderId="5" xfId="0" applyNumberFormat="1" applyFont="1" applyBorder="1" applyAlignment="1">
      <alignment horizontal="right"/>
    </xf>
    <xf numFmtId="167" fontId="6" fillId="0" borderId="7" xfId="0" applyNumberFormat="1" applyFont="1" applyBorder="1" applyAlignment="1">
      <alignment horizontal="right"/>
    </xf>
    <xf numFmtId="167" fontId="7" fillId="0" borderId="10" xfId="0" applyNumberFormat="1" applyFont="1" applyBorder="1"/>
    <xf numFmtId="41" fontId="6" fillId="0" borderId="7" xfId="0" applyNumberFormat="1" applyFont="1" applyBorder="1" applyAlignment="1">
      <alignment horizontal="right"/>
    </xf>
    <xf numFmtId="41" fontId="7" fillId="0" borderId="10" xfId="0" applyNumberFormat="1" applyFont="1" applyBorder="1"/>
    <xf numFmtId="166" fontId="6" fillId="0" borderId="7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8" fontId="7" fillId="0" borderId="8" xfId="0" applyNumberFormat="1" applyFont="1" applyBorder="1" applyAlignment="1"/>
    <xf numFmtId="168" fontId="7" fillId="0" borderId="0" xfId="0" applyNumberFormat="1" applyFont="1" applyBorder="1" applyAlignment="1"/>
    <xf numFmtId="168" fontId="7" fillId="0" borderId="15" xfId="0" applyNumberFormat="1" applyFont="1" applyBorder="1" applyAlignment="1"/>
    <xf numFmtId="168" fontId="2" fillId="0" borderId="2" xfId="0" applyNumberFormat="1" applyFont="1" applyBorder="1" applyAlignment="1"/>
    <xf numFmtId="168" fontId="2" fillId="0" borderId="10" xfId="0" applyNumberFormat="1" applyFont="1" applyBorder="1" applyAlignme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3" fontId="2" fillId="0" borderId="8" xfId="0" applyNumberFormat="1" applyFont="1" applyBorder="1"/>
    <xf numFmtId="3" fontId="2" fillId="0" borderId="0" xfId="0" applyNumberFormat="1" applyFont="1"/>
    <xf numFmtId="3" fontId="2" fillId="0" borderId="15" xfId="0" applyNumberFormat="1" applyFont="1" applyBorder="1"/>
    <xf numFmtId="3" fontId="2" fillId="0" borderId="16" xfId="0" applyNumberFormat="1" applyFont="1" applyBorder="1"/>
    <xf numFmtId="3" fontId="2" fillId="0" borderId="3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/>
    <xf numFmtId="3" fontId="2" fillId="0" borderId="2" xfId="0" applyNumberFormat="1" applyFont="1" applyBorder="1"/>
    <xf numFmtId="2" fontId="2" fillId="0" borderId="0" xfId="0" applyNumberFormat="1" applyFont="1"/>
    <xf numFmtId="1" fontId="2" fillId="0" borderId="15" xfId="0" applyNumberFormat="1" applyFont="1" applyBorder="1" applyAlignment="1">
      <alignment horizontal="center"/>
    </xf>
    <xf numFmtId="3" fontId="2" fillId="0" borderId="7" xfId="0" applyNumberFormat="1" applyFont="1" applyBorder="1"/>
    <xf numFmtId="3" fontId="2" fillId="0" borderId="10" xfId="0" applyNumberFormat="1" applyFont="1" applyBorder="1"/>
    <xf numFmtId="4" fontId="21" fillId="0" borderId="0" xfId="0" applyNumberFormat="1" applyFont="1"/>
    <xf numFmtId="4" fontId="21" fillId="0" borderId="12" xfId="0" applyNumberFormat="1" applyFont="1" applyBorder="1"/>
    <xf numFmtId="4" fontId="21" fillId="0" borderId="9" xfId="0" applyNumberFormat="1" applyFont="1" applyBorder="1"/>
    <xf numFmtId="3" fontId="21" fillId="0" borderId="0" xfId="0" applyNumberFormat="1" applyFont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22" fillId="0" borderId="0" xfId="0" applyFont="1"/>
    <xf numFmtId="37" fontId="2" fillId="0" borderId="3" xfId="0" applyNumberFormat="1" applyFont="1" applyBorder="1"/>
    <xf numFmtId="4" fontId="19" fillId="0" borderId="7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Border="1"/>
    <xf numFmtId="37" fontId="2" fillId="0" borderId="0" xfId="0" applyNumberFormat="1" applyFont="1" applyBorder="1"/>
    <xf numFmtId="0" fontId="2" fillId="0" borderId="5" xfId="0" applyFont="1" applyBorder="1" applyAlignment="1">
      <alignment horizontal="center"/>
    </xf>
    <xf numFmtId="37" fontId="2" fillId="0" borderId="5" xfId="0" applyNumberFormat="1" applyFont="1" applyBorder="1" applyAlignment="1">
      <alignment horizontal="center"/>
    </xf>
    <xf numFmtId="37" fontId="2" fillId="0" borderId="2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7" fontId="2" fillId="0" borderId="8" xfId="0" applyNumberFormat="1" applyFont="1" applyBorder="1"/>
    <xf numFmtId="37" fontId="2" fillId="0" borderId="10" xfId="0" applyNumberFormat="1" applyFont="1" applyBorder="1"/>
    <xf numFmtId="37" fontId="2" fillId="0" borderId="7" xfId="0" applyNumberFormat="1" applyFont="1" applyBorder="1" applyAlignment="1">
      <alignment horizontal="center"/>
    </xf>
    <xf numFmtId="37" fontId="2" fillId="0" borderId="15" xfId="0" applyNumberFormat="1" applyFont="1" applyBorder="1"/>
    <xf numFmtId="0" fontId="22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left"/>
    </xf>
    <xf numFmtId="4" fontId="7" fillId="0" borderId="12" xfId="0" applyNumberFormat="1" applyFont="1" applyBorder="1"/>
    <xf numFmtId="37" fontId="7" fillId="0" borderId="7" xfId="0" applyNumberFormat="1" applyFont="1" applyBorder="1" applyAlignment="1">
      <alignment horizontal="center" vertical="center"/>
    </xf>
    <xf numFmtId="37" fontId="7" fillId="0" borderId="8" xfId="0" applyNumberFormat="1" applyFont="1" applyBorder="1" applyAlignment="1">
      <alignment horizontal="center" vertical="center"/>
    </xf>
    <xf numFmtId="37" fontId="7" fillId="0" borderId="10" xfId="0" applyNumberFormat="1" applyFont="1" applyBorder="1" applyAlignment="1">
      <alignment horizontal="center"/>
    </xf>
    <xf numFmtId="37" fontId="6" fillId="0" borderId="7" xfId="0" applyNumberFormat="1" applyFont="1" applyBorder="1"/>
    <xf numFmtId="37" fontId="7" fillId="0" borderId="10" xfId="0" applyNumberFormat="1" applyFont="1" applyBorder="1"/>
    <xf numFmtId="37" fontId="6" fillId="0" borderId="7" xfId="0" applyNumberFormat="1" applyFont="1" applyBorder="1" applyAlignment="1">
      <alignment horizontal="right"/>
    </xf>
    <xf numFmtId="43" fontId="6" fillId="0" borderId="6" xfId="0" applyNumberFormat="1" applyFont="1" applyBorder="1"/>
    <xf numFmtId="43" fontId="7" fillId="0" borderId="9" xfId="0" applyNumberFormat="1" applyFont="1" applyBorder="1"/>
    <xf numFmtId="43" fontId="7" fillId="0" borderId="11" xfId="0" applyNumberFormat="1" applyFont="1" applyBorder="1"/>
    <xf numFmtId="167" fontId="6" fillId="0" borderId="7" xfId="0" applyNumberFormat="1" applyFont="1" applyBorder="1"/>
    <xf numFmtId="49" fontId="7" fillId="0" borderId="8" xfId="0" applyNumberFormat="1" applyFont="1" applyBorder="1" applyAlignment="1">
      <alignment horizontal="right"/>
    </xf>
    <xf numFmtId="4" fontId="7" fillId="0" borderId="16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9" xfId="0" applyFont="1" applyBorder="1"/>
    <xf numFmtId="3" fontId="2" fillId="0" borderId="9" xfId="0" applyNumberFormat="1" applyFont="1" applyBorder="1"/>
    <xf numFmtId="3" fontId="2" fillId="0" borderId="6" xfId="0" applyNumberFormat="1" applyFont="1" applyBorder="1"/>
    <xf numFmtId="3" fontId="2" fillId="0" borderId="11" xfId="0" applyNumberFormat="1" applyFont="1" applyBorder="1"/>
    <xf numFmtId="0" fontId="2" fillId="0" borderId="13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0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7" fontId="2" fillId="0" borderId="9" xfId="0" applyNumberFormat="1" applyFont="1" applyBorder="1"/>
    <xf numFmtId="37" fontId="2" fillId="0" borderId="11" xfId="0" applyNumberFormat="1" applyFont="1" applyBorder="1"/>
    <xf numFmtId="37" fontId="2" fillId="0" borderId="6" xfId="0" applyNumberFormat="1" applyFont="1" applyBorder="1" applyAlignment="1">
      <alignment horizontal="center"/>
    </xf>
    <xf numFmtId="0" fontId="2" fillId="0" borderId="15" xfId="0" applyFont="1" applyBorder="1"/>
    <xf numFmtId="37" fontId="7" fillId="0" borderId="8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center"/>
    </xf>
    <xf numFmtId="4" fontId="21" fillId="0" borderId="9" xfId="0" applyNumberFormat="1" applyFont="1" applyBorder="1" applyAlignment="1">
      <alignment horizontal="center"/>
    </xf>
    <xf numFmtId="4" fontId="21" fillId="0" borderId="0" xfId="0" applyNumberFormat="1" applyFont="1" applyAlignment="1">
      <alignment horizontal="center"/>
    </xf>
    <xf numFmtId="4" fontId="25" fillId="0" borderId="3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4" fontId="25" fillId="0" borderId="4" xfId="0" applyNumberFormat="1" applyFont="1" applyBorder="1" applyAlignment="1">
      <alignment horizontal="center"/>
    </xf>
    <xf numFmtId="4" fontId="0" fillId="0" borderId="12" xfId="0" applyNumberFormat="1" applyBorder="1"/>
    <xf numFmtId="165" fontId="0" fillId="0" borderId="9" xfId="0" applyNumberFormat="1" applyBorder="1"/>
    <xf numFmtId="3" fontId="25" fillId="0" borderId="12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  <xf numFmtId="4" fontId="0" fillId="0" borderId="1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" fontId="23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center"/>
    </xf>
    <xf numFmtId="4" fontId="7" fillId="0" borderId="0" xfId="0" applyNumberFormat="1" applyFont="1" applyAlignment="1"/>
    <xf numFmtId="4" fontId="8" fillId="0" borderId="0" xfId="0" applyNumberFormat="1" applyFont="1" applyAlignment="1">
      <alignment horizontal="center"/>
    </xf>
    <xf numFmtId="1" fontId="19" fillId="0" borderId="15" xfId="1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left" vertical="justify"/>
    </xf>
    <xf numFmtId="37" fontId="7" fillId="0" borderId="0" xfId="0" applyNumberFormat="1" applyFont="1" applyBorder="1" applyAlignment="1"/>
    <xf numFmtId="37" fontId="7" fillId="0" borderId="8" xfId="0" applyNumberFormat="1" applyFont="1" applyBorder="1" applyAlignment="1"/>
    <xf numFmtId="4" fontId="21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left"/>
    </xf>
    <xf numFmtId="167" fontId="7" fillId="0" borderId="7" xfId="0" applyNumberFormat="1" applyFont="1" applyBorder="1"/>
    <xf numFmtId="167" fontId="7" fillId="0" borderId="8" xfId="0" applyNumberFormat="1" applyFont="1" applyBorder="1"/>
    <xf numFmtId="4" fontId="7" fillId="0" borderId="15" xfId="0" applyNumberFormat="1" applyFont="1" applyBorder="1"/>
    <xf numFmtId="49" fontId="7" fillId="0" borderId="9" xfId="0" applyNumberFormat="1" applyFont="1" applyBorder="1"/>
    <xf numFmtId="49" fontId="7" fillId="0" borderId="13" xfId="0" applyNumberFormat="1" applyFont="1" applyBorder="1"/>
    <xf numFmtId="49" fontId="7" fillId="0" borderId="12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7" fillId="0" borderId="12" xfId="0" applyFont="1" applyBorder="1"/>
    <xf numFmtId="0" fontId="7" fillId="0" borderId="13" xfId="0" applyFont="1" applyBorder="1"/>
    <xf numFmtId="4" fontId="7" fillId="0" borderId="6" xfId="0" applyNumberFormat="1" applyFont="1" applyBorder="1"/>
    <xf numFmtId="166" fontId="7" fillId="0" borderId="15" xfId="0" applyNumberFormat="1" applyFont="1" applyBorder="1"/>
    <xf numFmtId="4" fontId="4" fillId="0" borderId="13" xfId="0" applyNumberFormat="1" applyFont="1" applyBorder="1" applyAlignment="1">
      <alignment horizontal="left"/>
    </xf>
    <xf numFmtId="4" fontId="2" fillId="0" borderId="8" xfId="0" applyNumberFormat="1" applyFont="1" applyBorder="1"/>
    <xf numFmtId="4" fontId="2" fillId="0" borderId="12" xfId="0" applyNumberFormat="1" applyFont="1" applyBorder="1"/>
    <xf numFmtId="4" fontId="2" fillId="0" borderId="14" xfId="0" applyNumberFormat="1" applyFont="1" applyBorder="1"/>
    <xf numFmtId="49" fontId="4" fillId="0" borderId="7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right"/>
    </xf>
    <xf numFmtId="168" fontId="2" fillId="0" borderId="8" xfId="0" applyNumberFormat="1" applyFont="1" applyBorder="1" applyAlignment="1"/>
    <xf numFmtId="168" fontId="2" fillId="0" borderId="15" xfId="0" applyNumberFormat="1" applyFont="1" applyBorder="1" applyAlignment="1"/>
    <xf numFmtId="166" fontId="4" fillId="0" borderId="7" xfId="0" applyNumberFormat="1" applyFont="1" applyBorder="1" applyAlignment="1">
      <alignment horizontal="right"/>
    </xf>
    <xf numFmtId="166" fontId="2" fillId="0" borderId="8" xfId="0" applyNumberFormat="1" applyFont="1" applyBorder="1"/>
    <xf numFmtId="4" fontId="2" fillId="0" borderId="16" xfId="0" applyNumberFormat="1" applyFont="1" applyBorder="1"/>
    <xf numFmtId="4" fontId="2" fillId="0" borderId="7" xfId="0" applyNumberFormat="1" applyFont="1" applyBorder="1" applyAlignment="1">
      <alignment horizontal="center"/>
    </xf>
    <xf numFmtId="4" fontId="2" fillId="0" borderId="13" xfId="0" applyNumberFormat="1" applyFont="1" applyBorder="1"/>
    <xf numFmtId="4" fontId="7" fillId="0" borderId="8" xfId="0" applyNumberFormat="1" applyFont="1" applyBorder="1" applyAlignment="1">
      <alignment horizontal="left"/>
    </xf>
    <xf numFmtId="4" fontId="25" fillId="0" borderId="16" xfId="0" applyNumberFormat="1" applyFont="1" applyBorder="1" applyAlignment="1">
      <alignment horizontal="center"/>
    </xf>
    <xf numFmtId="4" fontId="21" fillId="0" borderId="15" xfId="0" applyNumberFormat="1" applyFont="1" applyBorder="1" applyAlignment="1">
      <alignment horizontal="center"/>
    </xf>
    <xf numFmtId="4" fontId="21" fillId="0" borderId="8" xfId="0" applyNumberFormat="1" applyFont="1" applyBorder="1"/>
    <xf numFmtId="3" fontId="21" fillId="0" borderId="8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center"/>
    </xf>
    <xf numFmtId="4" fontId="20" fillId="0" borderId="2" xfId="0" applyNumberFormat="1" applyFont="1" applyBorder="1" applyAlignment="1">
      <alignment horizontal="center"/>
    </xf>
    <xf numFmtId="165" fontId="0" fillId="0" borderId="12" xfId="0" applyNumberFormat="1" applyBorder="1"/>
    <xf numFmtId="165" fontId="0" fillId="0" borderId="0" xfId="0" applyNumberFormat="1" applyBorder="1"/>
    <xf numFmtId="3" fontId="21" fillId="0" borderId="12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29" fillId="0" borderId="0" xfId="0" applyFont="1"/>
    <xf numFmtId="0" fontId="28" fillId="0" borderId="0" xfId="0" applyFont="1" applyBorder="1"/>
    <xf numFmtId="4" fontId="28" fillId="0" borderId="0" xfId="0" applyNumberFormat="1" applyFont="1" applyBorder="1"/>
    <xf numFmtId="0" fontId="30" fillId="0" borderId="0" xfId="0" applyFont="1" applyBorder="1"/>
    <xf numFmtId="4" fontId="30" fillId="0" borderId="0" xfId="0" applyNumberFormat="1" applyFont="1" applyBorder="1"/>
    <xf numFmtId="0" fontId="31" fillId="0" borderId="0" xfId="0" applyFont="1"/>
    <xf numFmtId="4" fontId="32" fillId="0" borderId="0" xfId="0" applyNumberFormat="1" applyFont="1" applyBorder="1"/>
    <xf numFmtId="0" fontId="33" fillId="0" borderId="0" xfId="0" applyFont="1"/>
    <xf numFmtId="0" fontId="34" fillId="0" borderId="0" xfId="0" applyFont="1" applyBorder="1"/>
    <xf numFmtId="4" fontId="34" fillId="0" borderId="0" xfId="0" applyNumberFormat="1" applyFont="1" applyBorder="1"/>
    <xf numFmtId="0" fontId="35" fillId="0" borderId="0" xfId="0" applyFont="1"/>
    <xf numFmtId="0" fontId="35" fillId="0" borderId="0" xfId="0" applyFont="1" applyAlignment="1"/>
    <xf numFmtId="0" fontId="29" fillId="0" borderId="0" xfId="0" applyFont="1" applyAlignment="1"/>
    <xf numFmtId="4" fontId="36" fillId="0" borderId="0" xfId="0" applyNumberFormat="1" applyFont="1"/>
    <xf numFmtId="4" fontId="28" fillId="0" borderId="0" xfId="0" applyNumberFormat="1" applyFont="1" applyBorder="1" applyAlignment="1">
      <alignment horizontal="right"/>
    </xf>
    <xf numFmtId="0" fontId="33" fillId="0" borderId="0" xfId="0" applyFont="1" applyAlignment="1"/>
    <xf numFmtId="0" fontId="33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28" fillId="0" borderId="0" xfId="0" applyFont="1"/>
    <xf numFmtId="0" fontId="36" fillId="0" borderId="0" xfId="0" applyFont="1"/>
    <xf numFmtId="0" fontId="36" fillId="0" borderId="0" xfId="0" applyFont="1" applyAlignment="1"/>
    <xf numFmtId="4" fontId="28" fillId="0" borderId="0" xfId="0" applyNumberFormat="1" applyFont="1" applyBorder="1" applyAlignment="1"/>
    <xf numFmtId="4" fontId="0" fillId="0" borderId="0" xfId="0" applyNumberFormat="1" applyBorder="1" applyAlignment="1"/>
    <xf numFmtId="0" fontId="31" fillId="0" borderId="0" xfId="0" applyFont="1" applyAlignment="1"/>
    <xf numFmtId="0" fontId="28" fillId="0" borderId="2" xfId="0" applyFont="1" applyBorder="1"/>
    <xf numFmtId="0" fontId="7" fillId="0" borderId="2" xfId="0" applyFont="1" applyBorder="1"/>
    <xf numFmtId="49" fontId="7" fillId="0" borderId="4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/>
    </xf>
    <xf numFmtId="49" fontId="7" fillId="0" borderId="4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3" fontId="2" fillId="0" borderId="12" xfId="0" applyNumberFormat="1" applyFont="1" applyBorder="1"/>
    <xf numFmtId="0" fontId="33" fillId="0" borderId="0" xfId="0" applyFont="1" applyAlignment="1">
      <alignment horizontal="center"/>
    </xf>
    <xf numFmtId="4" fontId="21" fillId="0" borderId="2" xfId="0" applyNumberFormat="1" applyFont="1" applyBorder="1" applyAlignment="1">
      <alignment horizontal="center"/>
    </xf>
    <xf numFmtId="4" fontId="21" fillId="0" borderId="11" xfId="0" applyNumberFormat="1" applyFont="1" applyBorder="1" applyAlignment="1">
      <alignment horizontal="center"/>
    </xf>
    <xf numFmtId="4" fontId="21" fillId="0" borderId="0" xfId="0" applyNumberFormat="1" applyFont="1" applyAlignment="1">
      <alignment horizontal="center"/>
    </xf>
    <xf numFmtId="4" fontId="21" fillId="0" borderId="12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4" fontId="21" fillId="0" borderId="9" xfId="0" applyNumberFormat="1" applyFont="1" applyBorder="1" applyAlignment="1">
      <alignment horizontal="center"/>
    </xf>
    <xf numFmtId="4" fontId="21" fillId="0" borderId="5" xfId="0" applyNumberFormat="1" applyFont="1" applyBorder="1" applyAlignment="1">
      <alignment horizontal="center"/>
    </xf>
    <xf numFmtId="4" fontId="21" fillId="0" borderId="6" xfId="0" applyNumberFormat="1" applyFont="1" applyBorder="1" applyAlignment="1">
      <alignment horizontal="center"/>
    </xf>
    <xf numFmtId="4" fontId="20" fillId="0" borderId="16" xfId="0" applyNumberFormat="1" applyFont="1" applyBorder="1" applyAlignment="1">
      <alignment horizontal="center"/>
    </xf>
    <xf numFmtId="4" fontId="20" fillId="0" borderId="3" xfId="0" applyNumberFormat="1" applyFont="1" applyBorder="1" applyAlignment="1">
      <alignment horizontal="center"/>
    </xf>
    <xf numFmtId="4" fontId="21" fillId="0" borderId="16" xfId="0" applyNumberFormat="1" applyFont="1" applyBorder="1" applyAlignment="1">
      <alignment horizontal="center"/>
    </xf>
    <xf numFmtId="4" fontId="21" fillId="0" borderId="4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28" fillId="0" borderId="16" xfId="0" applyNumberFormat="1" applyFont="1" applyBorder="1" applyAlignment="1">
      <alignment horizontal="center"/>
    </xf>
    <xf numFmtId="4" fontId="27" fillId="0" borderId="16" xfId="0" applyNumberFormat="1" applyFont="1" applyBorder="1" applyAlignment="1">
      <alignment horizontal="center"/>
    </xf>
    <xf numFmtId="4" fontId="27" fillId="0" borderId="3" xfId="0" applyNumberFormat="1" applyFont="1" applyBorder="1" applyAlignment="1">
      <alignment horizontal="center"/>
    </xf>
    <xf numFmtId="4" fontId="27" fillId="0" borderId="4" xfId="0" applyNumberFormat="1" applyFont="1" applyBorder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4" fontId="24" fillId="0" borderId="3" xfId="0" applyNumberFormat="1" applyFont="1" applyBorder="1" applyAlignment="1">
      <alignment horizontal="center"/>
    </xf>
    <xf numFmtId="4" fontId="21" fillId="0" borderId="14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49" fontId="7" fillId="0" borderId="1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41" fontId="7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4" fontId="9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4" fontId="17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4" fontId="23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9" fillId="0" borderId="5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2" fillId="0" borderId="1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7" fillId="0" borderId="9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33" fillId="0" borderId="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1" fontId="7" fillId="0" borderId="3" xfId="0" applyNumberFormat="1" applyFont="1" applyBorder="1" applyAlignment="1">
      <alignment horizontal="center"/>
    </xf>
    <xf numFmtId="41" fontId="7" fillId="0" borderId="4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0" fillId="0" borderId="0" xfId="0" applyNumberForma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2" borderId="18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2" fillId="2" borderId="20" xfId="0" applyFont="1" applyFill="1" applyBorder="1" applyAlignment="1">
      <alignment horizontal="center" vertical="top" wrapText="1"/>
    </xf>
    <xf numFmtId="0" fontId="22" fillId="2" borderId="18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justify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41</xdr:row>
      <xdr:rowOff>0</xdr:rowOff>
    </xdr:from>
    <xdr:to>
      <xdr:col>10</xdr:col>
      <xdr:colOff>76200</xdr:colOff>
      <xdr:row>41</xdr:row>
      <xdr:rowOff>0</xdr:rowOff>
    </xdr:to>
    <xdr:grpSp>
      <xdr:nvGrpSpPr>
        <xdr:cNvPr id="86481" name="Group 69"/>
        <xdr:cNvGrpSpPr>
          <a:grpSpLocks/>
        </xdr:cNvGrpSpPr>
      </xdr:nvGrpSpPr>
      <xdr:grpSpPr bwMode="auto">
        <a:xfrm>
          <a:off x="10493375" y="7391400"/>
          <a:ext cx="835025" cy="0"/>
          <a:chOff x="312" y="372"/>
          <a:chExt cx="1565" cy="449"/>
        </a:xfrm>
      </xdr:grpSpPr>
      <xdr:sp macro="" textlink="">
        <xdr:nvSpPr>
          <xdr:cNvPr id="86482" name="Freeform 70"/>
          <xdr:cNvSpPr>
            <a:spLocks noChangeAspect="1"/>
          </xdr:cNvSpPr>
        </xdr:nvSpPr>
        <xdr:spPr bwMode="auto">
          <a:xfrm>
            <a:off x="742" y="375"/>
            <a:ext cx="123" cy="127"/>
          </a:xfrm>
          <a:custGeom>
            <a:avLst/>
            <a:gdLst>
              <a:gd name="T0" fmla="*/ 0 w 121"/>
              <a:gd name="T1" fmla="*/ 72 h 142"/>
              <a:gd name="T2" fmla="*/ 30 w 121"/>
              <a:gd name="T3" fmla="*/ 72 h 142"/>
              <a:gd name="T4" fmla="*/ 30 w 121"/>
              <a:gd name="T5" fmla="*/ 42 h 142"/>
              <a:gd name="T6" fmla="*/ 104 w 121"/>
              <a:gd name="T7" fmla="*/ 42 h 142"/>
              <a:gd name="T8" fmla="*/ 104 w 121"/>
              <a:gd name="T9" fmla="*/ 72 h 142"/>
              <a:gd name="T10" fmla="*/ 133 w 121"/>
              <a:gd name="T11" fmla="*/ 72 h 142"/>
              <a:gd name="T12" fmla="*/ 133 w 121"/>
              <a:gd name="T13" fmla="*/ 0 h 142"/>
              <a:gd name="T14" fmla="*/ 104 w 121"/>
              <a:gd name="T15" fmla="*/ 0 h 142"/>
              <a:gd name="T16" fmla="*/ 104 w 121"/>
              <a:gd name="T17" fmla="*/ 30 h 142"/>
              <a:gd name="T18" fmla="*/ 30 w 121"/>
              <a:gd name="T19" fmla="*/ 30 h 142"/>
              <a:gd name="T20" fmla="*/ 30 w 121"/>
              <a:gd name="T21" fmla="*/ 0 h 142"/>
              <a:gd name="T22" fmla="*/ 0 w 121"/>
              <a:gd name="T23" fmla="*/ 0 h 142"/>
              <a:gd name="T24" fmla="*/ 0 w 121"/>
              <a:gd name="T25" fmla="*/ 72 h 142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21"/>
              <a:gd name="T40" fmla="*/ 0 h 142"/>
              <a:gd name="T41" fmla="*/ 121 w 121"/>
              <a:gd name="T42" fmla="*/ 142 h 142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21" h="142">
                <a:moveTo>
                  <a:pt x="0" y="142"/>
                </a:moveTo>
                <a:lnTo>
                  <a:pt x="30" y="142"/>
                </a:lnTo>
                <a:lnTo>
                  <a:pt x="30" y="82"/>
                </a:lnTo>
                <a:lnTo>
                  <a:pt x="92" y="82"/>
                </a:lnTo>
                <a:lnTo>
                  <a:pt x="92" y="142"/>
                </a:lnTo>
                <a:lnTo>
                  <a:pt x="121" y="142"/>
                </a:lnTo>
                <a:lnTo>
                  <a:pt x="121" y="0"/>
                </a:lnTo>
                <a:lnTo>
                  <a:pt x="92" y="0"/>
                </a:lnTo>
                <a:lnTo>
                  <a:pt x="92" y="57"/>
                </a:lnTo>
                <a:lnTo>
                  <a:pt x="30" y="57"/>
                </a:lnTo>
                <a:lnTo>
                  <a:pt x="30" y="0"/>
                </a:lnTo>
                <a:lnTo>
                  <a:pt x="0" y="0"/>
                </a:lnTo>
                <a:lnTo>
                  <a:pt x="0" y="142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483" name="Freeform 71"/>
          <xdr:cNvSpPr>
            <a:spLocks noChangeAspect="1" noEditPoints="1"/>
          </xdr:cNvSpPr>
        </xdr:nvSpPr>
        <xdr:spPr bwMode="auto">
          <a:xfrm>
            <a:off x="873" y="373"/>
            <a:ext cx="149" cy="131"/>
          </a:xfrm>
          <a:custGeom>
            <a:avLst/>
            <a:gdLst>
              <a:gd name="T0" fmla="*/ 68 w 148"/>
              <a:gd name="T1" fmla="*/ 61 h 147"/>
              <a:gd name="T2" fmla="*/ 47 w 148"/>
              <a:gd name="T3" fmla="*/ 55 h 147"/>
              <a:gd name="T4" fmla="*/ 34 w 148"/>
              <a:gd name="T5" fmla="*/ 46 h 147"/>
              <a:gd name="T6" fmla="*/ 32 w 148"/>
              <a:gd name="T7" fmla="*/ 37 h 147"/>
              <a:gd name="T8" fmla="*/ 34 w 148"/>
              <a:gd name="T9" fmla="*/ 28 h 147"/>
              <a:gd name="T10" fmla="*/ 47 w 148"/>
              <a:gd name="T11" fmla="*/ 18 h 147"/>
              <a:gd name="T12" fmla="*/ 68 w 148"/>
              <a:gd name="T13" fmla="*/ 13 h 147"/>
              <a:gd name="T14" fmla="*/ 87 w 148"/>
              <a:gd name="T15" fmla="*/ 13 h 147"/>
              <a:gd name="T16" fmla="*/ 108 w 148"/>
              <a:gd name="T17" fmla="*/ 18 h 147"/>
              <a:gd name="T18" fmla="*/ 120 w 148"/>
              <a:gd name="T19" fmla="*/ 28 h 147"/>
              <a:gd name="T20" fmla="*/ 125 w 148"/>
              <a:gd name="T21" fmla="*/ 37 h 147"/>
              <a:gd name="T22" fmla="*/ 120 w 148"/>
              <a:gd name="T23" fmla="*/ 46 h 147"/>
              <a:gd name="T24" fmla="*/ 108 w 148"/>
              <a:gd name="T25" fmla="*/ 55 h 147"/>
              <a:gd name="T26" fmla="*/ 87 w 148"/>
              <a:gd name="T27" fmla="*/ 61 h 147"/>
              <a:gd name="T28" fmla="*/ 154 w 148"/>
              <a:gd name="T29" fmla="*/ 37 h 147"/>
              <a:gd name="T30" fmla="*/ 152 w 148"/>
              <a:gd name="T31" fmla="*/ 29 h 147"/>
              <a:gd name="T32" fmla="*/ 135 w 148"/>
              <a:gd name="T33" fmla="*/ 12 h 147"/>
              <a:gd name="T34" fmla="*/ 129 w 148"/>
              <a:gd name="T35" fmla="*/ 9 h 147"/>
              <a:gd name="T36" fmla="*/ 103 w 148"/>
              <a:gd name="T37" fmla="*/ 3 h 147"/>
              <a:gd name="T38" fmla="*/ 80 w 148"/>
              <a:gd name="T39" fmla="*/ 0 h 147"/>
              <a:gd name="T40" fmla="*/ 59 w 148"/>
              <a:gd name="T41" fmla="*/ 0 h 147"/>
              <a:gd name="T42" fmla="*/ 25 w 148"/>
              <a:gd name="T43" fmla="*/ 9 h 147"/>
              <a:gd name="T44" fmla="*/ 19 w 148"/>
              <a:gd name="T45" fmla="*/ 12 h 147"/>
              <a:gd name="T46" fmla="*/ 4 w 148"/>
              <a:gd name="T47" fmla="*/ 26 h 147"/>
              <a:gd name="T48" fmla="*/ 0 w 148"/>
              <a:gd name="T49" fmla="*/ 37 h 147"/>
              <a:gd name="T50" fmla="*/ 2 w 148"/>
              <a:gd name="T51" fmla="*/ 45 h 147"/>
              <a:gd name="T52" fmla="*/ 23 w 148"/>
              <a:gd name="T53" fmla="*/ 64 h 147"/>
              <a:gd name="T54" fmla="*/ 32 w 148"/>
              <a:gd name="T55" fmla="*/ 67 h 147"/>
              <a:gd name="T56" fmla="*/ 53 w 148"/>
              <a:gd name="T57" fmla="*/ 73 h 147"/>
              <a:gd name="T58" fmla="*/ 80 w 148"/>
              <a:gd name="T59" fmla="*/ 74 h 147"/>
              <a:gd name="T60" fmla="*/ 95 w 148"/>
              <a:gd name="T61" fmla="*/ 74 h 147"/>
              <a:gd name="T62" fmla="*/ 129 w 148"/>
              <a:gd name="T63" fmla="*/ 65 h 147"/>
              <a:gd name="T64" fmla="*/ 135 w 148"/>
              <a:gd name="T65" fmla="*/ 62 h 147"/>
              <a:gd name="T66" fmla="*/ 150 w 148"/>
              <a:gd name="T67" fmla="*/ 49 h 147"/>
              <a:gd name="T68" fmla="*/ 154 w 148"/>
              <a:gd name="T69" fmla="*/ 37 h 147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148"/>
              <a:gd name="T106" fmla="*/ 0 h 147"/>
              <a:gd name="T107" fmla="*/ 148 w 148"/>
              <a:gd name="T108" fmla="*/ 147 h 147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148" h="147">
                <a:moveTo>
                  <a:pt x="74" y="121"/>
                </a:moveTo>
                <a:lnTo>
                  <a:pt x="68" y="121"/>
                </a:lnTo>
                <a:lnTo>
                  <a:pt x="57" y="119"/>
                </a:lnTo>
                <a:lnTo>
                  <a:pt x="47" y="111"/>
                </a:lnTo>
                <a:lnTo>
                  <a:pt x="38" y="103"/>
                </a:lnTo>
                <a:lnTo>
                  <a:pt x="34" y="92"/>
                </a:lnTo>
                <a:lnTo>
                  <a:pt x="32" y="80"/>
                </a:lnTo>
                <a:lnTo>
                  <a:pt x="32" y="73"/>
                </a:lnTo>
                <a:lnTo>
                  <a:pt x="32" y="67"/>
                </a:lnTo>
                <a:lnTo>
                  <a:pt x="34" y="55"/>
                </a:lnTo>
                <a:lnTo>
                  <a:pt x="38" y="44"/>
                </a:lnTo>
                <a:lnTo>
                  <a:pt x="47" y="36"/>
                </a:lnTo>
                <a:lnTo>
                  <a:pt x="57" y="28"/>
                </a:lnTo>
                <a:lnTo>
                  <a:pt x="68" y="27"/>
                </a:lnTo>
                <a:lnTo>
                  <a:pt x="74" y="25"/>
                </a:lnTo>
                <a:lnTo>
                  <a:pt x="81" y="27"/>
                </a:lnTo>
                <a:lnTo>
                  <a:pt x="91" y="28"/>
                </a:lnTo>
                <a:lnTo>
                  <a:pt x="102" y="36"/>
                </a:lnTo>
                <a:lnTo>
                  <a:pt x="108" y="44"/>
                </a:lnTo>
                <a:lnTo>
                  <a:pt x="114" y="55"/>
                </a:lnTo>
                <a:lnTo>
                  <a:pt x="117" y="67"/>
                </a:lnTo>
                <a:lnTo>
                  <a:pt x="119" y="73"/>
                </a:lnTo>
                <a:lnTo>
                  <a:pt x="117" y="80"/>
                </a:lnTo>
                <a:lnTo>
                  <a:pt x="114" y="92"/>
                </a:lnTo>
                <a:lnTo>
                  <a:pt x="110" y="103"/>
                </a:lnTo>
                <a:lnTo>
                  <a:pt x="102" y="111"/>
                </a:lnTo>
                <a:lnTo>
                  <a:pt x="91" y="119"/>
                </a:lnTo>
                <a:lnTo>
                  <a:pt x="81" y="121"/>
                </a:lnTo>
                <a:lnTo>
                  <a:pt x="74" y="121"/>
                </a:lnTo>
                <a:close/>
                <a:moveTo>
                  <a:pt x="148" y="73"/>
                </a:moveTo>
                <a:lnTo>
                  <a:pt x="148" y="69"/>
                </a:lnTo>
                <a:lnTo>
                  <a:pt x="146" y="59"/>
                </a:lnTo>
                <a:lnTo>
                  <a:pt x="140" y="42"/>
                </a:lnTo>
                <a:lnTo>
                  <a:pt x="129" y="25"/>
                </a:lnTo>
                <a:lnTo>
                  <a:pt x="127" y="21"/>
                </a:lnTo>
                <a:lnTo>
                  <a:pt x="123" y="17"/>
                </a:lnTo>
                <a:lnTo>
                  <a:pt x="114" y="11"/>
                </a:lnTo>
                <a:lnTo>
                  <a:pt x="97" y="3"/>
                </a:lnTo>
                <a:lnTo>
                  <a:pt x="78" y="0"/>
                </a:lnTo>
                <a:lnTo>
                  <a:pt x="74" y="0"/>
                </a:lnTo>
                <a:lnTo>
                  <a:pt x="70" y="0"/>
                </a:lnTo>
                <a:lnTo>
                  <a:pt x="59" y="0"/>
                </a:lnTo>
                <a:lnTo>
                  <a:pt x="42" y="7"/>
                </a:lnTo>
                <a:lnTo>
                  <a:pt x="25" y="17"/>
                </a:lnTo>
                <a:lnTo>
                  <a:pt x="21" y="21"/>
                </a:lnTo>
                <a:lnTo>
                  <a:pt x="19" y="25"/>
                </a:lnTo>
                <a:lnTo>
                  <a:pt x="13" y="32"/>
                </a:lnTo>
                <a:lnTo>
                  <a:pt x="4" y="50"/>
                </a:lnTo>
                <a:lnTo>
                  <a:pt x="0" y="69"/>
                </a:lnTo>
                <a:lnTo>
                  <a:pt x="0" y="73"/>
                </a:lnTo>
                <a:lnTo>
                  <a:pt x="0" y="80"/>
                </a:lnTo>
                <a:lnTo>
                  <a:pt x="2" y="90"/>
                </a:lnTo>
                <a:lnTo>
                  <a:pt x="10" y="111"/>
                </a:lnTo>
                <a:lnTo>
                  <a:pt x="23" y="128"/>
                </a:lnTo>
                <a:lnTo>
                  <a:pt x="27" y="130"/>
                </a:lnTo>
                <a:lnTo>
                  <a:pt x="32" y="134"/>
                </a:lnTo>
                <a:lnTo>
                  <a:pt x="38" y="138"/>
                </a:lnTo>
                <a:lnTo>
                  <a:pt x="53" y="146"/>
                </a:lnTo>
                <a:lnTo>
                  <a:pt x="70" y="147"/>
                </a:lnTo>
                <a:lnTo>
                  <a:pt x="74" y="147"/>
                </a:lnTo>
                <a:lnTo>
                  <a:pt x="78" y="147"/>
                </a:lnTo>
                <a:lnTo>
                  <a:pt x="89" y="147"/>
                </a:lnTo>
                <a:lnTo>
                  <a:pt x="106" y="142"/>
                </a:lnTo>
                <a:lnTo>
                  <a:pt x="123" y="130"/>
                </a:lnTo>
                <a:lnTo>
                  <a:pt x="127" y="126"/>
                </a:lnTo>
                <a:lnTo>
                  <a:pt x="129" y="123"/>
                </a:lnTo>
                <a:lnTo>
                  <a:pt x="136" y="115"/>
                </a:lnTo>
                <a:lnTo>
                  <a:pt x="144" y="98"/>
                </a:lnTo>
                <a:lnTo>
                  <a:pt x="148" y="78"/>
                </a:lnTo>
                <a:lnTo>
                  <a:pt x="148" y="73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484" name="Freeform 72"/>
          <xdr:cNvSpPr>
            <a:spLocks noChangeAspect="1"/>
          </xdr:cNvSpPr>
        </xdr:nvSpPr>
        <xdr:spPr bwMode="auto">
          <a:xfrm>
            <a:off x="1022" y="372"/>
            <a:ext cx="93" cy="132"/>
          </a:xfrm>
          <a:custGeom>
            <a:avLst/>
            <a:gdLst>
              <a:gd name="T0" fmla="*/ 0 w 92"/>
              <a:gd name="T1" fmla="*/ 65 h 149"/>
              <a:gd name="T2" fmla="*/ 13 w 92"/>
              <a:gd name="T3" fmla="*/ 70 h 149"/>
              <a:gd name="T4" fmla="*/ 28 w 92"/>
              <a:gd name="T5" fmla="*/ 73 h 149"/>
              <a:gd name="T6" fmla="*/ 43 w 92"/>
              <a:gd name="T7" fmla="*/ 73 h 149"/>
              <a:gd name="T8" fmla="*/ 70 w 92"/>
              <a:gd name="T9" fmla="*/ 72 h 149"/>
              <a:gd name="T10" fmla="*/ 89 w 92"/>
              <a:gd name="T11" fmla="*/ 65 h 149"/>
              <a:gd name="T12" fmla="*/ 98 w 92"/>
              <a:gd name="T13" fmla="*/ 55 h 149"/>
              <a:gd name="T14" fmla="*/ 98 w 92"/>
              <a:gd name="T15" fmla="*/ 49 h 149"/>
              <a:gd name="T16" fmla="*/ 94 w 92"/>
              <a:gd name="T17" fmla="*/ 41 h 149"/>
              <a:gd name="T18" fmla="*/ 79 w 92"/>
              <a:gd name="T19" fmla="*/ 35 h 149"/>
              <a:gd name="T20" fmla="*/ 64 w 92"/>
              <a:gd name="T21" fmla="*/ 31 h 149"/>
              <a:gd name="T22" fmla="*/ 53 w 92"/>
              <a:gd name="T23" fmla="*/ 28 h 149"/>
              <a:gd name="T24" fmla="*/ 32 w 92"/>
              <a:gd name="T25" fmla="*/ 24 h 149"/>
              <a:gd name="T26" fmla="*/ 30 w 92"/>
              <a:gd name="T27" fmla="*/ 19 h 149"/>
              <a:gd name="T28" fmla="*/ 32 w 92"/>
              <a:gd name="T29" fmla="*/ 17 h 149"/>
              <a:gd name="T30" fmla="*/ 37 w 92"/>
              <a:gd name="T31" fmla="*/ 14 h 149"/>
              <a:gd name="T32" fmla="*/ 53 w 92"/>
              <a:gd name="T33" fmla="*/ 12 h 149"/>
              <a:gd name="T34" fmla="*/ 57 w 92"/>
              <a:gd name="T35" fmla="*/ 12 h 149"/>
              <a:gd name="T36" fmla="*/ 70 w 92"/>
              <a:gd name="T37" fmla="*/ 14 h 149"/>
              <a:gd name="T38" fmla="*/ 77 w 92"/>
              <a:gd name="T39" fmla="*/ 17 h 149"/>
              <a:gd name="T40" fmla="*/ 87 w 92"/>
              <a:gd name="T41" fmla="*/ 13 h 149"/>
              <a:gd name="T42" fmla="*/ 94 w 92"/>
              <a:gd name="T43" fmla="*/ 10 h 149"/>
              <a:gd name="T44" fmla="*/ 85 w 92"/>
              <a:gd name="T45" fmla="*/ 5 h 149"/>
              <a:gd name="T46" fmla="*/ 60 w 92"/>
              <a:gd name="T47" fmla="*/ 2 h 149"/>
              <a:gd name="T48" fmla="*/ 43 w 92"/>
              <a:gd name="T49" fmla="*/ 2 h 149"/>
              <a:gd name="T50" fmla="*/ 17 w 92"/>
              <a:gd name="T51" fmla="*/ 4 h 149"/>
              <a:gd name="T52" fmla="*/ 5 w 92"/>
              <a:gd name="T53" fmla="*/ 12 h 149"/>
              <a:gd name="T54" fmla="*/ 0 w 92"/>
              <a:gd name="T55" fmla="*/ 19 h 149"/>
              <a:gd name="T56" fmla="*/ 3 w 92"/>
              <a:gd name="T57" fmla="*/ 27 h 149"/>
              <a:gd name="T58" fmla="*/ 13 w 92"/>
              <a:gd name="T59" fmla="*/ 34 h 149"/>
              <a:gd name="T60" fmla="*/ 28 w 92"/>
              <a:gd name="T61" fmla="*/ 39 h 149"/>
              <a:gd name="T62" fmla="*/ 37 w 92"/>
              <a:gd name="T63" fmla="*/ 40 h 149"/>
              <a:gd name="T64" fmla="*/ 64 w 92"/>
              <a:gd name="T65" fmla="*/ 45 h 149"/>
              <a:gd name="T66" fmla="*/ 70 w 92"/>
              <a:gd name="T67" fmla="*/ 51 h 149"/>
              <a:gd name="T68" fmla="*/ 70 w 92"/>
              <a:gd name="T69" fmla="*/ 53 h 149"/>
              <a:gd name="T70" fmla="*/ 66 w 92"/>
              <a:gd name="T71" fmla="*/ 58 h 149"/>
              <a:gd name="T72" fmla="*/ 55 w 92"/>
              <a:gd name="T73" fmla="*/ 60 h 149"/>
              <a:gd name="T74" fmla="*/ 41 w 92"/>
              <a:gd name="T75" fmla="*/ 61 h 149"/>
              <a:gd name="T76" fmla="*/ 32 w 92"/>
              <a:gd name="T77" fmla="*/ 60 h 149"/>
              <a:gd name="T78" fmla="*/ 24 w 92"/>
              <a:gd name="T79" fmla="*/ 58 h 149"/>
              <a:gd name="T80" fmla="*/ 17 w 92"/>
              <a:gd name="T81" fmla="*/ 53 h 149"/>
              <a:gd name="T82" fmla="*/ 15 w 92"/>
              <a:gd name="T83" fmla="*/ 52 h 149"/>
              <a:gd name="T84" fmla="*/ 5 w 92"/>
              <a:gd name="T85" fmla="*/ 58 h 149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92"/>
              <a:gd name="T130" fmla="*/ 0 h 149"/>
              <a:gd name="T131" fmla="*/ 92 w 92"/>
              <a:gd name="T132" fmla="*/ 149 h 149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92" h="149">
                <a:moveTo>
                  <a:pt x="0" y="128"/>
                </a:moveTo>
                <a:lnTo>
                  <a:pt x="0" y="132"/>
                </a:lnTo>
                <a:lnTo>
                  <a:pt x="7" y="138"/>
                </a:lnTo>
                <a:lnTo>
                  <a:pt x="13" y="144"/>
                </a:lnTo>
                <a:lnTo>
                  <a:pt x="20" y="146"/>
                </a:lnTo>
                <a:lnTo>
                  <a:pt x="28" y="149"/>
                </a:lnTo>
                <a:lnTo>
                  <a:pt x="39" y="149"/>
                </a:lnTo>
                <a:lnTo>
                  <a:pt x="43" y="149"/>
                </a:lnTo>
                <a:lnTo>
                  <a:pt x="49" y="149"/>
                </a:lnTo>
                <a:lnTo>
                  <a:pt x="64" y="148"/>
                </a:lnTo>
                <a:lnTo>
                  <a:pt x="75" y="142"/>
                </a:lnTo>
                <a:lnTo>
                  <a:pt x="83" y="134"/>
                </a:lnTo>
                <a:lnTo>
                  <a:pt x="88" y="125"/>
                </a:lnTo>
                <a:lnTo>
                  <a:pt x="92" y="113"/>
                </a:lnTo>
                <a:lnTo>
                  <a:pt x="92" y="107"/>
                </a:lnTo>
                <a:lnTo>
                  <a:pt x="92" y="101"/>
                </a:lnTo>
                <a:lnTo>
                  <a:pt x="90" y="94"/>
                </a:lnTo>
                <a:lnTo>
                  <a:pt x="88" y="86"/>
                </a:lnTo>
                <a:lnTo>
                  <a:pt x="81" y="78"/>
                </a:lnTo>
                <a:lnTo>
                  <a:pt x="73" y="73"/>
                </a:lnTo>
                <a:lnTo>
                  <a:pt x="64" y="67"/>
                </a:lnTo>
                <a:lnTo>
                  <a:pt x="58" y="63"/>
                </a:lnTo>
                <a:lnTo>
                  <a:pt x="54" y="63"/>
                </a:lnTo>
                <a:lnTo>
                  <a:pt x="47" y="59"/>
                </a:lnTo>
                <a:lnTo>
                  <a:pt x="34" y="53"/>
                </a:lnTo>
                <a:lnTo>
                  <a:pt x="32" y="50"/>
                </a:lnTo>
                <a:lnTo>
                  <a:pt x="30" y="44"/>
                </a:lnTo>
                <a:lnTo>
                  <a:pt x="30" y="40"/>
                </a:lnTo>
                <a:lnTo>
                  <a:pt x="30" y="38"/>
                </a:lnTo>
                <a:lnTo>
                  <a:pt x="32" y="34"/>
                </a:lnTo>
                <a:lnTo>
                  <a:pt x="32" y="30"/>
                </a:lnTo>
                <a:lnTo>
                  <a:pt x="37" y="29"/>
                </a:lnTo>
                <a:lnTo>
                  <a:pt x="41" y="27"/>
                </a:lnTo>
                <a:lnTo>
                  <a:pt x="47" y="25"/>
                </a:lnTo>
                <a:lnTo>
                  <a:pt x="49" y="25"/>
                </a:lnTo>
                <a:lnTo>
                  <a:pt x="51" y="25"/>
                </a:lnTo>
                <a:lnTo>
                  <a:pt x="56" y="25"/>
                </a:lnTo>
                <a:lnTo>
                  <a:pt x="64" y="29"/>
                </a:lnTo>
                <a:lnTo>
                  <a:pt x="68" y="34"/>
                </a:lnTo>
                <a:lnTo>
                  <a:pt x="71" y="36"/>
                </a:lnTo>
                <a:lnTo>
                  <a:pt x="73" y="34"/>
                </a:lnTo>
                <a:lnTo>
                  <a:pt x="81" y="27"/>
                </a:lnTo>
                <a:lnTo>
                  <a:pt x="88" y="19"/>
                </a:lnTo>
                <a:lnTo>
                  <a:pt x="85" y="17"/>
                </a:lnTo>
                <a:lnTo>
                  <a:pt x="79" y="11"/>
                </a:lnTo>
                <a:lnTo>
                  <a:pt x="68" y="4"/>
                </a:lnTo>
                <a:lnTo>
                  <a:pt x="54" y="2"/>
                </a:lnTo>
                <a:lnTo>
                  <a:pt x="49" y="0"/>
                </a:lnTo>
                <a:lnTo>
                  <a:pt x="43" y="2"/>
                </a:lnTo>
                <a:lnTo>
                  <a:pt x="30" y="4"/>
                </a:lnTo>
                <a:lnTo>
                  <a:pt x="17" y="9"/>
                </a:lnTo>
                <a:lnTo>
                  <a:pt x="11" y="17"/>
                </a:lnTo>
                <a:lnTo>
                  <a:pt x="5" y="25"/>
                </a:lnTo>
                <a:lnTo>
                  <a:pt x="0" y="36"/>
                </a:lnTo>
                <a:lnTo>
                  <a:pt x="0" y="40"/>
                </a:lnTo>
                <a:lnTo>
                  <a:pt x="0" y="46"/>
                </a:lnTo>
                <a:lnTo>
                  <a:pt x="3" y="55"/>
                </a:lnTo>
                <a:lnTo>
                  <a:pt x="7" y="61"/>
                </a:lnTo>
                <a:lnTo>
                  <a:pt x="13" y="69"/>
                </a:lnTo>
                <a:lnTo>
                  <a:pt x="20" y="75"/>
                </a:lnTo>
                <a:lnTo>
                  <a:pt x="28" y="80"/>
                </a:lnTo>
                <a:lnTo>
                  <a:pt x="32" y="82"/>
                </a:lnTo>
                <a:lnTo>
                  <a:pt x="37" y="84"/>
                </a:lnTo>
                <a:lnTo>
                  <a:pt x="47" y="88"/>
                </a:lnTo>
                <a:lnTo>
                  <a:pt x="58" y="96"/>
                </a:lnTo>
                <a:lnTo>
                  <a:pt x="62" y="100"/>
                </a:lnTo>
                <a:lnTo>
                  <a:pt x="64" y="105"/>
                </a:lnTo>
                <a:lnTo>
                  <a:pt x="64" y="107"/>
                </a:lnTo>
                <a:lnTo>
                  <a:pt x="64" y="111"/>
                </a:lnTo>
                <a:lnTo>
                  <a:pt x="62" y="115"/>
                </a:lnTo>
                <a:lnTo>
                  <a:pt x="60" y="121"/>
                </a:lnTo>
                <a:lnTo>
                  <a:pt x="56" y="123"/>
                </a:lnTo>
                <a:lnTo>
                  <a:pt x="49" y="125"/>
                </a:lnTo>
                <a:lnTo>
                  <a:pt x="45" y="126"/>
                </a:lnTo>
                <a:lnTo>
                  <a:pt x="41" y="126"/>
                </a:lnTo>
                <a:lnTo>
                  <a:pt x="39" y="126"/>
                </a:lnTo>
                <a:lnTo>
                  <a:pt x="32" y="125"/>
                </a:lnTo>
                <a:lnTo>
                  <a:pt x="28" y="123"/>
                </a:lnTo>
                <a:lnTo>
                  <a:pt x="24" y="121"/>
                </a:lnTo>
                <a:lnTo>
                  <a:pt x="20" y="117"/>
                </a:lnTo>
                <a:lnTo>
                  <a:pt x="17" y="111"/>
                </a:lnTo>
                <a:lnTo>
                  <a:pt x="15" y="109"/>
                </a:lnTo>
                <a:lnTo>
                  <a:pt x="13" y="113"/>
                </a:lnTo>
                <a:lnTo>
                  <a:pt x="5" y="121"/>
                </a:lnTo>
                <a:lnTo>
                  <a:pt x="0" y="128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485" name="Freeform 73"/>
          <xdr:cNvSpPr>
            <a:spLocks noChangeAspect="1" noEditPoints="1"/>
          </xdr:cNvSpPr>
        </xdr:nvSpPr>
        <xdr:spPr bwMode="auto">
          <a:xfrm>
            <a:off x="1123" y="375"/>
            <a:ext cx="88" cy="127"/>
          </a:xfrm>
          <a:custGeom>
            <a:avLst/>
            <a:gdLst>
              <a:gd name="T0" fmla="*/ 0 w 87"/>
              <a:gd name="T1" fmla="*/ 72 h 142"/>
              <a:gd name="T2" fmla="*/ 17 w 87"/>
              <a:gd name="T3" fmla="*/ 72 h 142"/>
              <a:gd name="T4" fmla="*/ 30 w 87"/>
              <a:gd name="T5" fmla="*/ 72 h 142"/>
              <a:gd name="T6" fmla="*/ 30 w 87"/>
              <a:gd name="T7" fmla="*/ 69 h 142"/>
              <a:gd name="T8" fmla="*/ 30 w 87"/>
              <a:gd name="T9" fmla="*/ 46 h 142"/>
              <a:gd name="T10" fmla="*/ 30 w 87"/>
              <a:gd name="T11" fmla="*/ 46 h 142"/>
              <a:gd name="T12" fmla="*/ 38 w 87"/>
              <a:gd name="T13" fmla="*/ 46 h 142"/>
              <a:gd name="T14" fmla="*/ 51 w 87"/>
              <a:gd name="T15" fmla="*/ 46 h 142"/>
              <a:gd name="T16" fmla="*/ 76 w 87"/>
              <a:gd name="T17" fmla="*/ 41 h 142"/>
              <a:gd name="T18" fmla="*/ 89 w 87"/>
              <a:gd name="T19" fmla="*/ 32 h 142"/>
              <a:gd name="T20" fmla="*/ 93 w 87"/>
              <a:gd name="T21" fmla="*/ 22 h 142"/>
              <a:gd name="T22" fmla="*/ 89 w 87"/>
              <a:gd name="T23" fmla="*/ 13 h 142"/>
              <a:gd name="T24" fmla="*/ 74 w 87"/>
              <a:gd name="T25" fmla="*/ 4 h 142"/>
              <a:gd name="T26" fmla="*/ 43 w 87"/>
              <a:gd name="T27" fmla="*/ 0 h 142"/>
              <a:gd name="T28" fmla="*/ 32 w 87"/>
              <a:gd name="T29" fmla="*/ 0 h 142"/>
              <a:gd name="T30" fmla="*/ 13 w 87"/>
              <a:gd name="T31" fmla="*/ 0 h 142"/>
              <a:gd name="T32" fmla="*/ 0 w 87"/>
              <a:gd name="T33" fmla="*/ 0 h 142"/>
              <a:gd name="T34" fmla="*/ 0 w 87"/>
              <a:gd name="T35" fmla="*/ 12 h 142"/>
              <a:gd name="T36" fmla="*/ 0 w 87"/>
              <a:gd name="T37" fmla="*/ 72 h 142"/>
              <a:gd name="T38" fmla="*/ 30 w 87"/>
              <a:gd name="T39" fmla="*/ 34 h 142"/>
              <a:gd name="T40" fmla="*/ 30 w 87"/>
              <a:gd name="T41" fmla="*/ 30 h 142"/>
              <a:gd name="T42" fmla="*/ 30 w 87"/>
              <a:gd name="T43" fmla="*/ 12 h 142"/>
              <a:gd name="T44" fmla="*/ 30 w 87"/>
              <a:gd name="T45" fmla="*/ 12 h 142"/>
              <a:gd name="T46" fmla="*/ 34 w 87"/>
              <a:gd name="T47" fmla="*/ 12 h 142"/>
              <a:gd name="T48" fmla="*/ 38 w 87"/>
              <a:gd name="T49" fmla="*/ 12 h 142"/>
              <a:gd name="T50" fmla="*/ 55 w 87"/>
              <a:gd name="T51" fmla="*/ 13 h 142"/>
              <a:gd name="T52" fmla="*/ 61 w 87"/>
              <a:gd name="T53" fmla="*/ 17 h 142"/>
              <a:gd name="T54" fmla="*/ 64 w 87"/>
              <a:gd name="T55" fmla="*/ 22 h 142"/>
              <a:gd name="T56" fmla="*/ 61 w 87"/>
              <a:gd name="T57" fmla="*/ 27 h 142"/>
              <a:gd name="T58" fmla="*/ 55 w 87"/>
              <a:gd name="T59" fmla="*/ 31 h 142"/>
              <a:gd name="T60" fmla="*/ 38 w 87"/>
              <a:gd name="T61" fmla="*/ 34 h 142"/>
              <a:gd name="T62" fmla="*/ 34 w 87"/>
              <a:gd name="T63" fmla="*/ 34 h 142"/>
              <a:gd name="T64" fmla="*/ 32 w 87"/>
              <a:gd name="T65" fmla="*/ 34 h 14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87"/>
              <a:gd name="T100" fmla="*/ 0 h 142"/>
              <a:gd name="T101" fmla="*/ 87 w 87"/>
              <a:gd name="T102" fmla="*/ 142 h 14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87" h="142">
                <a:moveTo>
                  <a:pt x="0" y="142"/>
                </a:moveTo>
                <a:lnTo>
                  <a:pt x="0" y="142"/>
                </a:lnTo>
                <a:lnTo>
                  <a:pt x="5" y="142"/>
                </a:lnTo>
                <a:lnTo>
                  <a:pt x="17" y="142"/>
                </a:lnTo>
                <a:lnTo>
                  <a:pt x="28" y="142"/>
                </a:lnTo>
                <a:lnTo>
                  <a:pt x="30" y="142"/>
                </a:lnTo>
                <a:lnTo>
                  <a:pt x="30" y="134"/>
                </a:lnTo>
                <a:lnTo>
                  <a:pt x="30" y="109"/>
                </a:lnTo>
                <a:lnTo>
                  <a:pt x="30" y="90"/>
                </a:lnTo>
                <a:lnTo>
                  <a:pt x="30" y="88"/>
                </a:lnTo>
                <a:lnTo>
                  <a:pt x="34" y="88"/>
                </a:lnTo>
                <a:lnTo>
                  <a:pt x="38" y="88"/>
                </a:lnTo>
                <a:lnTo>
                  <a:pt x="45" y="88"/>
                </a:lnTo>
                <a:lnTo>
                  <a:pt x="58" y="86"/>
                </a:lnTo>
                <a:lnTo>
                  <a:pt x="70" y="80"/>
                </a:lnTo>
                <a:lnTo>
                  <a:pt x="79" y="73"/>
                </a:lnTo>
                <a:lnTo>
                  <a:pt x="83" y="63"/>
                </a:lnTo>
                <a:lnTo>
                  <a:pt x="87" y="51"/>
                </a:lnTo>
                <a:lnTo>
                  <a:pt x="87" y="44"/>
                </a:lnTo>
                <a:lnTo>
                  <a:pt x="87" y="36"/>
                </a:lnTo>
                <a:lnTo>
                  <a:pt x="83" y="25"/>
                </a:lnTo>
                <a:lnTo>
                  <a:pt x="77" y="15"/>
                </a:lnTo>
                <a:lnTo>
                  <a:pt x="68" y="7"/>
                </a:lnTo>
                <a:lnTo>
                  <a:pt x="58" y="3"/>
                </a:lnTo>
                <a:lnTo>
                  <a:pt x="43" y="0"/>
                </a:lnTo>
                <a:lnTo>
                  <a:pt x="34" y="0"/>
                </a:lnTo>
                <a:lnTo>
                  <a:pt x="32" y="0"/>
                </a:lnTo>
                <a:lnTo>
                  <a:pt x="28" y="0"/>
                </a:lnTo>
                <a:lnTo>
                  <a:pt x="13" y="0"/>
                </a:lnTo>
                <a:lnTo>
                  <a:pt x="0" y="0"/>
                </a:lnTo>
                <a:lnTo>
                  <a:pt x="0" y="3"/>
                </a:lnTo>
                <a:lnTo>
                  <a:pt x="0" y="23"/>
                </a:lnTo>
                <a:lnTo>
                  <a:pt x="0" y="88"/>
                </a:lnTo>
                <a:lnTo>
                  <a:pt x="0" y="140"/>
                </a:lnTo>
                <a:lnTo>
                  <a:pt x="0" y="142"/>
                </a:lnTo>
                <a:close/>
                <a:moveTo>
                  <a:pt x="30" y="65"/>
                </a:moveTo>
                <a:lnTo>
                  <a:pt x="30" y="63"/>
                </a:lnTo>
                <a:lnTo>
                  <a:pt x="30" y="59"/>
                </a:lnTo>
                <a:lnTo>
                  <a:pt x="30" y="38"/>
                </a:lnTo>
                <a:lnTo>
                  <a:pt x="30" y="23"/>
                </a:lnTo>
                <a:lnTo>
                  <a:pt x="32" y="23"/>
                </a:lnTo>
                <a:lnTo>
                  <a:pt x="34" y="23"/>
                </a:lnTo>
                <a:lnTo>
                  <a:pt x="38" y="23"/>
                </a:lnTo>
                <a:lnTo>
                  <a:pt x="43" y="25"/>
                </a:lnTo>
                <a:lnTo>
                  <a:pt x="49" y="26"/>
                </a:lnTo>
                <a:lnTo>
                  <a:pt x="53" y="30"/>
                </a:lnTo>
                <a:lnTo>
                  <a:pt x="55" y="34"/>
                </a:lnTo>
                <a:lnTo>
                  <a:pt x="55" y="40"/>
                </a:lnTo>
                <a:lnTo>
                  <a:pt x="58" y="44"/>
                </a:lnTo>
                <a:lnTo>
                  <a:pt x="55" y="46"/>
                </a:lnTo>
                <a:lnTo>
                  <a:pt x="55" y="53"/>
                </a:lnTo>
                <a:lnTo>
                  <a:pt x="53" y="57"/>
                </a:lnTo>
                <a:lnTo>
                  <a:pt x="49" y="61"/>
                </a:lnTo>
                <a:lnTo>
                  <a:pt x="43" y="63"/>
                </a:lnTo>
                <a:lnTo>
                  <a:pt x="38" y="65"/>
                </a:lnTo>
                <a:lnTo>
                  <a:pt x="34" y="65"/>
                </a:lnTo>
                <a:lnTo>
                  <a:pt x="32" y="65"/>
                </a:lnTo>
                <a:lnTo>
                  <a:pt x="30" y="65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486" name="Rectangle 74"/>
          <xdr:cNvSpPr>
            <a:spLocks noChangeAspect="1" noChangeArrowheads="1"/>
          </xdr:cNvSpPr>
        </xdr:nvSpPr>
        <xdr:spPr bwMode="auto">
          <a:xfrm>
            <a:off x="1216" y="375"/>
            <a:ext cx="29" cy="127"/>
          </a:xfrm>
          <a:prstGeom prst="rect">
            <a:avLst/>
          </a:prstGeom>
          <a:solidFill>
            <a:srgbClr val="B2B2B2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6487" name="Freeform 75"/>
          <xdr:cNvSpPr>
            <a:spLocks noChangeAspect="1"/>
          </xdr:cNvSpPr>
        </xdr:nvSpPr>
        <xdr:spPr bwMode="auto">
          <a:xfrm>
            <a:off x="1247" y="375"/>
            <a:ext cx="100" cy="127"/>
          </a:xfrm>
          <a:custGeom>
            <a:avLst/>
            <a:gdLst>
              <a:gd name="T0" fmla="*/ 70 w 98"/>
              <a:gd name="T1" fmla="*/ 13 h 142"/>
              <a:gd name="T2" fmla="*/ 110 w 98"/>
              <a:gd name="T3" fmla="*/ 13 h 142"/>
              <a:gd name="T4" fmla="*/ 110 w 98"/>
              <a:gd name="T5" fmla="*/ 0 h 142"/>
              <a:gd name="T6" fmla="*/ 0 w 98"/>
              <a:gd name="T7" fmla="*/ 0 h 142"/>
              <a:gd name="T8" fmla="*/ 0 w 98"/>
              <a:gd name="T9" fmla="*/ 13 h 142"/>
              <a:gd name="T10" fmla="*/ 40 w 98"/>
              <a:gd name="T11" fmla="*/ 13 h 142"/>
              <a:gd name="T12" fmla="*/ 40 w 98"/>
              <a:gd name="T13" fmla="*/ 72 h 142"/>
              <a:gd name="T14" fmla="*/ 70 w 98"/>
              <a:gd name="T15" fmla="*/ 72 h 142"/>
              <a:gd name="T16" fmla="*/ 70 w 98"/>
              <a:gd name="T17" fmla="*/ 13 h 14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98"/>
              <a:gd name="T28" fmla="*/ 0 h 142"/>
              <a:gd name="T29" fmla="*/ 98 w 98"/>
              <a:gd name="T30" fmla="*/ 142 h 142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98" h="142">
                <a:moveTo>
                  <a:pt x="64" y="26"/>
                </a:moveTo>
                <a:lnTo>
                  <a:pt x="98" y="26"/>
                </a:lnTo>
                <a:lnTo>
                  <a:pt x="98" y="0"/>
                </a:lnTo>
                <a:lnTo>
                  <a:pt x="0" y="0"/>
                </a:lnTo>
                <a:lnTo>
                  <a:pt x="0" y="26"/>
                </a:lnTo>
                <a:lnTo>
                  <a:pt x="34" y="26"/>
                </a:lnTo>
                <a:lnTo>
                  <a:pt x="34" y="142"/>
                </a:lnTo>
                <a:lnTo>
                  <a:pt x="64" y="142"/>
                </a:lnTo>
                <a:lnTo>
                  <a:pt x="64" y="26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488" name="Freeform 76"/>
          <xdr:cNvSpPr>
            <a:spLocks noChangeAspect="1" noEditPoints="1"/>
          </xdr:cNvSpPr>
        </xdr:nvSpPr>
        <xdr:spPr bwMode="auto">
          <a:xfrm>
            <a:off x="1322" y="375"/>
            <a:ext cx="141" cy="127"/>
          </a:xfrm>
          <a:custGeom>
            <a:avLst/>
            <a:gdLst>
              <a:gd name="T0" fmla="*/ 0 w 140"/>
              <a:gd name="T1" fmla="*/ 72 h 142"/>
              <a:gd name="T2" fmla="*/ 31 w 140"/>
              <a:gd name="T3" fmla="*/ 72 h 142"/>
              <a:gd name="T4" fmla="*/ 42 w 140"/>
              <a:gd name="T5" fmla="*/ 57 h 142"/>
              <a:gd name="T6" fmla="*/ 101 w 140"/>
              <a:gd name="T7" fmla="*/ 57 h 142"/>
              <a:gd name="T8" fmla="*/ 114 w 140"/>
              <a:gd name="T9" fmla="*/ 72 h 142"/>
              <a:gd name="T10" fmla="*/ 146 w 140"/>
              <a:gd name="T11" fmla="*/ 72 h 142"/>
              <a:gd name="T12" fmla="*/ 93 w 140"/>
              <a:gd name="T13" fmla="*/ 0 h 142"/>
              <a:gd name="T14" fmla="*/ 53 w 140"/>
              <a:gd name="T15" fmla="*/ 0 h 142"/>
              <a:gd name="T16" fmla="*/ 0 w 140"/>
              <a:gd name="T17" fmla="*/ 72 h 142"/>
              <a:gd name="T18" fmla="*/ 95 w 140"/>
              <a:gd name="T19" fmla="*/ 46 h 142"/>
              <a:gd name="T20" fmla="*/ 93 w 140"/>
              <a:gd name="T21" fmla="*/ 46 h 142"/>
              <a:gd name="T22" fmla="*/ 88 w 140"/>
              <a:gd name="T23" fmla="*/ 46 h 142"/>
              <a:gd name="T24" fmla="*/ 65 w 140"/>
              <a:gd name="T25" fmla="*/ 46 h 142"/>
              <a:gd name="T26" fmla="*/ 51 w 140"/>
              <a:gd name="T27" fmla="*/ 46 h 142"/>
              <a:gd name="T28" fmla="*/ 51 w 140"/>
              <a:gd name="T29" fmla="*/ 46 h 142"/>
              <a:gd name="T30" fmla="*/ 51 w 140"/>
              <a:gd name="T31" fmla="*/ 46 h 142"/>
              <a:gd name="T32" fmla="*/ 53 w 140"/>
              <a:gd name="T33" fmla="*/ 42 h 142"/>
              <a:gd name="T34" fmla="*/ 59 w 140"/>
              <a:gd name="T35" fmla="*/ 30 h 142"/>
              <a:gd name="T36" fmla="*/ 65 w 140"/>
              <a:gd name="T37" fmla="*/ 22 h 142"/>
              <a:gd name="T38" fmla="*/ 65 w 140"/>
              <a:gd name="T39" fmla="*/ 22 h 142"/>
              <a:gd name="T40" fmla="*/ 65 w 140"/>
              <a:gd name="T41" fmla="*/ 21 h 142"/>
              <a:gd name="T42" fmla="*/ 68 w 140"/>
              <a:gd name="T43" fmla="*/ 17 h 142"/>
              <a:gd name="T44" fmla="*/ 76 w 140"/>
              <a:gd name="T45" fmla="*/ 13 h 142"/>
              <a:gd name="T46" fmla="*/ 76 w 140"/>
              <a:gd name="T47" fmla="*/ 12 h 142"/>
              <a:gd name="T48" fmla="*/ 76 w 140"/>
              <a:gd name="T49" fmla="*/ 13 h 142"/>
              <a:gd name="T50" fmla="*/ 76 w 140"/>
              <a:gd name="T51" fmla="*/ 15 h 142"/>
              <a:gd name="T52" fmla="*/ 78 w 140"/>
              <a:gd name="T53" fmla="*/ 19 h 142"/>
              <a:gd name="T54" fmla="*/ 78 w 140"/>
              <a:gd name="T55" fmla="*/ 21 h 142"/>
              <a:gd name="T56" fmla="*/ 80 w 140"/>
              <a:gd name="T57" fmla="*/ 21 h 142"/>
              <a:gd name="T58" fmla="*/ 80 w 140"/>
              <a:gd name="T59" fmla="*/ 22 h 142"/>
              <a:gd name="T60" fmla="*/ 82 w 140"/>
              <a:gd name="T61" fmla="*/ 25 h 142"/>
              <a:gd name="T62" fmla="*/ 88 w 140"/>
              <a:gd name="T63" fmla="*/ 37 h 142"/>
              <a:gd name="T64" fmla="*/ 95 w 140"/>
              <a:gd name="T65" fmla="*/ 46 h 142"/>
              <a:gd name="T66" fmla="*/ 95 w 140"/>
              <a:gd name="T67" fmla="*/ 46 h 142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140"/>
              <a:gd name="T103" fmla="*/ 0 h 142"/>
              <a:gd name="T104" fmla="*/ 140 w 140"/>
              <a:gd name="T105" fmla="*/ 142 h 142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140" h="142">
                <a:moveTo>
                  <a:pt x="0" y="142"/>
                </a:moveTo>
                <a:lnTo>
                  <a:pt x="31" y="142"/>
                </a:lnTo>
                <a:lnTo>
                  <a:pt x="42" y="113"/>
                </a:lnTo>
                <a:lnTo>
                  <a:pt x="95" y="113"/>
                </a:lnTo>
                <a:lnTo>
                  <a:pt x="108" y="142"/>
                </a:lnTo>
                <a:lnTo>
                  <a:pt x="140" y="142"/>
                </a:lnTo>
                <a:lnTo>
                  <a:pt x="87" y="0"/>
                </a:lnTo>
                <a:lnTo>
                  <a:pt x="53" y="0"/>
                </a:lnTo>
                <a:lnTo>
                  <a:pt x="0" y="142"/>
                </a:lnTo>
                <a:close/>
                <a:moveTo>
                  <a:pt x="89" y="88"/>
                </a:moveTo>
                <a:lnTo>
                  <a:pt x="87" y="88"/>
                </a:lnTo>
                <a:lnTo>
                  <a:pt x="82" y="88"/>
                </a:lnTo>
                <a:lnTo>
                  <a:pt x="65" y="88"/>
                </a:lnTo>
                <a:lnTo>
                  <a:pt x="51" y="88"/>
                </a:lnTo>
                <a:lnTo>
                  <a:pt x="53" y="82"/>
                </a:lnTo>
                <a:lnTo>
                  <a:pt x="59" y="59"/>
                </a:lnTo>
                <a:lnTo>
                  <a:pt x="65" y="44"/>
                </a:lnTo>
                <a:lnTo>
                  <a:pt x="65" y="42"/>
                </a:lnTo>
                <a:lnTo>
                  <a:pt x="68" y="34"/>
                </a:lnTo>
                <a:lnTo>
                  <a:pt x="70" y="26"/>
                </a:lnTo>
                <a:lnTo>
                  <a:pt x="70" y="23"/>
                </a:lnTo>
                <a:lnTo>
                  <a:pt x="70" y="26"/>
                </a:lnTo>
                <a:lnTo>
                  <a:pt x="70" y="30"/>
                </a:lnTo>
                <a:lnTo>
                  <a:pt x="72" y="38"/>
                </a:lnTo>
                <a:lnTo>
                  <a:pt x="72" y="42"/>
                </a:lnTo>
                <a:lnTo>
                  <a:pt x="74" y="42"/>
                </a:lnTo>
                <a:lnTo>
                  <a:pt x="74" y="44"/>
                </a:lnTo>
                <a:lnTo>
                  <a:pt x="76" y="49"/>
                </a:lnTo>
                <a:lnTo>
                  <a:pt x="82" y="71"/>
                </a:lnTo>
                <a:lnTo>
                  <a:pt x="89" y="88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489" name="Freeform 77"/>
          <xdr:cNvSpPr>
            <a:spLocks noChangeAspect="1"/>
          </xdr:cNvSpPr>
        </xdr:nvSpPr>
        <xdr:spPr bwMode="auto">
          <a:xfrm>
            <a:off x="1461" y="375"/>
            <a:ext cx="77" cy="127"/>
          </a:xfrm>
          <a:custGeom>
            <a:avLst/>
            <a:gdLst>
              <a:gd name="T0" fmla="*/ 0 w 76"/>
              <a:gd name="T1" fmla="*/ 72 h 142"/>
              <a:gd name="T2" fmla="*/ 82 w 76"/>
              <a:gd name="T3" fmla="*/ 72 h 142"/>
              <a:gd name="T4" fmla="*/ 82 w 76"/>
              <a:gd name="T5" fmla="*/ 60 h 142"/>
              <a:gd name="T6" fmla="*/ 29 w 76"/>
              <a:gd name="T7" fmla="*/ 60 h 142"/>
              <a:gd name="T8" fmla="*/ 29 w 76"/>
              <a:gd name="T9" fmla="*/ 0 h 142"/>
              <a:gd name="T10" fmla="*/ 0 w 76"/>
              <a:gd name="T11" fmla="*/ 0 h 142"/>
              <a:gd name="T12" fmla="*/ 0 w 76"/>
              <a:gd name="T13" fmla="*/ 72 h 14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76"/>
              <a:gd name="T22" fmla="*/ 0 h 142"/>
              <a:gd name="T23" fmla="*/ 76 w 76"/>
              <a:gd name="T24" fmla="*/ 142 h 14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76" h="142">
                <a:moveTo>
                  <a:pt x="0" y="142"/>
                </a:moveTo>
                <a:lnTo>
                  <a:pt x="76" y="142"/>
                </a:lnTo>
                <a:lnTo>
                  <a:pt x="76" y="117"/>
                </a:lnTo>
                <a:lnTo>
                  <a:pt x="29" y="117"/>
                </a:lnTo>
                <a:lnTo>
                  <a:pt x="29" y="0"/>
                </a:lnTo>
                <a:lnTo>
                  <a:pt x="0" y="0"/>
                </a:lnTo>
                <a:lnTo>
                  <a:pt x="0" y="142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490" name="Freeform 78"/>
          <xdr:cNvSpPr>
            <a:spLocks noChangeAspect="1"/>
          </xdr:cNvSpPr>
        </xdr:nvSpPr>
        <xdr:spPr bwMode="auto">
          <a:xfrm>
            <a:off x="742" y="513"/>
            <a:ext cx="111" cy="117"/>
          </a:xfrm>
          <a:custGeom>
            <a:avLst/>
            <a:gdLst>
              <a:gd name="T0" fmla="*/ 121 w 109"/>
              <a:gd name="T1" fmla="*/ 0 h 131"/>
              <a:gd name="T2" fmla="*/ 119 w 109"/>
              <a:gd name="T3" fmla="*/ 0 h 131"/>
              <a:gd name="T4" fmla="*/ 114 w 109"/>
              <a:gd name="T5" fmla="*/ 0 h 131"/>
              <a:gd name="T6" fmla="*/ 104 w 109"/>
              <a:gd name="T7" fmla="*/ 0 h 131"/>
              <a:gd name="T8" fmla="*/ 92 w 109"/>
              <a:gd name="T9" fmla="*/ 0 h 131"/>
              <a:gd name="T10" fmla="*/ 92 w 109"/>
              <a:gd name="T11" fmla="*/ 2 h 131"/>
              <a:gd name="T12" fmla="*/ 92 w 109"/>
              <a:gd name="T13" fmla="*/ 6 h 131"/>
              <a:gd name="T14" fmla="*/ 92 w 109"/>
              <a:gd name="T15" fmla="*/ 23 h 131"/>
              <a:gd name="T16" fmla="*/ 92 w 109"/>
              <a:gd name="T17" fmla="*/ 37 h 131"/>
              <a:gd name="T18" fmla="*/ 92 w 109"/>
              <a:gd name="T19" fmla="*/ 38 h 131"/>
              <a:gd name="T20" fmla="*/ 92 w 109"/>
              <a:gd name="T21" fmla="*/ 41 h 131"/>
              <a:gd name="T22" fmla="*/ 88 w 109"/>
              <a:gd name="T23" fmla="*/ 45 h 131"/>
              <a:gd name="T24" fmla="*/ 84 w 109"/>
              <a:gd name="T25" fmla="*/ 49 h 131"/>
              <a:gd name="T26" fmla="*/ 76 w 109"/>
              <a:gd name="T27" fmla="*/ 50 h 131"/>
              <a:gd name="T28" fmla="*/ 72 w 109"/>
              <a:gd name="T29" fmla="*/ 54 h 131"/>
              <a:gd name="T30" fmla="*/ 64 w 109"/>
              <a:gd name="T31" fmla="*/ 54 h 131"/>
              <a:gd name="T32" fmla="*/ 59 w 109"/>
              <a:gd name="T33" fmla="*/ 54 h 131"/>
              <a:gd name="T34" fmla="*/ 55 w 109"/>
              <a:gd name="T35" fmla="*/ 54 h 131"/>
              <a:gd name="T36" fmla="*/ 49 w 109"/>
              <a:gd name="T37" fmla="*/ 54 h 131"/>
              <a:gd name="T38" fmla="*/ 43 w 109"/>
              <a:gd name="T39" fmla="*/ 50 h 131"/>
              <a:gd name="T40" fmla="*/ 38 w 109"/>
              <a:gd name="T41" fmla="*/ 49 h 131"/>
              <a:gd name="T42" fmla="*/ 34 w 109"/>
              <a:gd name="T43" fmla="*/ 45 h 131"/>
              <a:gd name="T44" fmla="*/ 34 w 109"/>
              <a:gd name="T45" fmla="*/ 41 h 131"/>
              <a:gd name="T46" fmla="*/ 34 w 109"/>
              <a:gd name="T47" fmla="*/ 38 h 131"/>
              <a:gd name="T48" fmla="*/ 34 w 109"/>
              <a:gd name="T49" fmla="*/ 37 h 131"/>
              <a:gd name="T50" fmla="*/ 34 w 109"/>
              <a:gd name="T51" fmla="*/ 32 h 131"/>
              <a:gd name="T52" fmla="*/ 34 w 109"/>
              <a:gd name="T53" fmla="*/ 15 h 131"/>
              <a:gd name="T54" fmla="*/ 34 w 109"/>
              <a:gd name="T55" fmla="*/ 2 h 131"/>
              <a:gd name="T56" fmla="*/ 34 w 109"/>
              <a:gd name="T57" fmla="*/ 0 h 131"/>
              <a:gd name="T58" fmla="*/ 26 w 109"/>
              <a:gd name="T59" fmla="*/ 0 h 131"/>
              <a:gd name="T60" fmla="*/ 24 w 109"/>
              <a:gd name="T61" fmla="*/ 0 h 131"/>
              <a:gd name="T62" fmla="*/ 11 w 109"/>
              <a:gd name="T63" fmla="*/ 0 h 131"/>
              <a:gd name="T64" fmla="*/ 0 w 109"/>
              <a:gd name="T65" fmla="*/ 0 h 131"/>
              <a:gd name="T66" fmla="*/ 0 w 109"/>
              <a:gd name="T67" fmla="*/ 2 h 131"/>
              <a:gd name="T68" fmla="*/ 0 w 109"/>
              <a:gd name="T69" fmla="*/ 6 h 131"/>
              <a:gd name="T70" fmla="*/ 0 w 109"/>
              <a:gd name="T71" fmla="*/ 26 h 131"/>
              <a:gd name="T72" fmla="*/ 0 w 109"/>
              <a:gd name="T73" fmla="*/ 39 h 131"/>
              <a:gd name="T74" fmla="*/ 0 w 109"/>
              <a:gd name="T75" fmla="*/ 40 h 131"/>
              <a:gd name="T76" fmla="*/ 0 w 109"/>
              <a:gd name="T77" fmla="*/ 44 h 131"/>
              <a:gd name="T78" fmla="*/ 5 w 109"/>
              <a:gd name="T79" fmla="*/ 51 h 131"/>
              <a:gd name="T80" fmla="*/ 9 w 109"/>
              <a:gd name="T81" fmla="*/ 56 h 131"/>
              <a:gd name="T82" fmla="*/ 17 w 109"/>
              <a:gd name="T83" fmla="*/ 62 h 131"/>
              <a:gd name="T84" fmla="*/ 36 w 109"/>
              <a:gd name="T85" fmla="*/ 63 h 131"/>
              <a:gd name="T86" fmla="*/ 51 w 109"/>
              <a:gd name="T87" fmla="*/ 66 h 131"/>
              <a:gd name="T88" fmla="*/ 62 w 109"/>
              <a:gd name="T89" fmla="*/ 66 h 131"/>
              <a:gd name="T90" fmla="*/ 70 w 109"/>
              <a:gd name="T91" fmla="*/ 66 h 131"/>
              <a:gd name="T92" fmla="*/ 84 w 109"/>
              <a:gd name="T93" fmla="*/ 63 h 131"/>
              <a:gd name="T94" fmla="*/ 102 w 109"/>
              <a:gd name="T95" fmla="*/ 62 h 131"/>
              <a:gd name="T96" fmla="*/ 110 w 109"/>
              <a:gd name="T97" fmla="*/ 56 h 131"/>
              <a:gd name="T98" fmla="*/ 116 w 109"/>
              <a:gd name="T99" fmla="*/ 51 h 131"/>
              <a:gd name="T100" fmla="*/ 119 w 109"/>
              <a:gd name="T101" fmla="*/ 44 h 131"/>
              <a:gd name="T102" fmla="*/ 121 w 109"/>
              <a:gd name="T103" fmla="*/ 40 h 131"/>
              <a:gd name="T104" fmla="*/ 121 w 109"/>
              <a:gd name="T105" fmla="*/ 39 h 131"/>
              <a:gd name="T106" fmla="*/ 121 w 109"/>
              <a:gd name="T107" fmla="*/ 34 h 131"/>
              <a:gd name="T108" fmla="*/ 121 w 109"/>
              <a:gd name="T109" fmla="*/ 15 h 131"/>
              <a:gd name="T110" fmla="*/ 121 w 109"/>
              <a:gd name="T111" fmla="*/ 2 h 131"/>
              <a:gd name="T112" fmla="*/ 121 w 109"/>
              <a:gd name="T113" fmla="*/ 0 h 131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109"/>
              <a:gd name="T172" fmla="*/ 0 h 131"/>
              <a:gd name="T173" fmla="*/ 109 w 109"/>
              <a:gd name="T174" fmla="*/ 131 h 131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109" h="131">
                <a:moveTo>
                  <a:pt x="109" y="0"/>
                </a:moveTo>
                <a:lnTo>
                  <a:pt x="107" y="0"/>
                </a:lnTo>
                <a:lnTo>
                  <a:pt x="102" y="0"/>
                </a:lnTo>
                <a:lnTo>
                  <a:pt x="92" y="0"/>
                </a:lnTo>
                <a:lnTo>
                  <a:pt x="81" y="0"/>
                </a:lnTo>
                <a:lnTo>
                  <a:pt x="81" y="2"/>
                </a:lnTo>
                <a:lnTo>
                  <a:pt x="81" y="12"/>
                </a:lnTo>
                <a:lnTo>
                  <a:pt x="81" y="46"/>
                </a:lnTo>
                <a:lnTo>
                  <a:pt x="81" y="73"/>
                </a:lnTo>
                <a:lnTo>
                  <a:pt x="81" y="75"/>
                </a:lnTo>
                <a:lnTo>
                  <a:pt x="81" y="81"/>
                </a:lnTo>
                <a:lnTo>
                  <a:pt x="79" y="88"/>
                </a:lnTo>
                <a:lnTo>
                  <a:pt x="77" y="96"/>
                </a:lnTo>
                <a:lnTo>
                  <a:pt x="70" y="100"/>
                </a:lnTo>
                <a:lnTo>
                  <a:pt x="66" y="106"/>
                </a:lnTo>
                <a:lnTo>
                  <a:pt x="58" y="106"/>
                </a:lnTo>
                <a:lnTo>
                  <a:pt x="53" y="106"/>
                </a:lnTo>
                <a:lnTo>
                  <a:pt x="49" y="106"/>
                </a:lnTo>
                <a:lnTo>
                  <a:pt x="43" y="106"/>
                </a:lnTo>
                <a:lnTo>
                  <a:pt x="37" y="100"/>
                </a:lnTo>
                <a:lnTo>
                  <a:pt x="32" y="96"/>
                </a:lnTo>
                <a:lnTo>
                  <a:pt x="28" y="88"/>
                </a:lnTo>
                <a:lnTo>
                  <a:pt x="28" y="81"/>
                </a:lnTo>
                <a:lnTo>
                  <a:pt x="28" y="75"/>
                </a:lnTo>
                <a:lnTo>
                  <a:pt x="28" y="73"/>
                </a:lnTo>
                <a:lnTo>
                  <a:pt x="28" y="63"/>
                </a:lnTo>
                <a:lnTo>
                  <a:pt x="28" y="29"/>
                </a:lnTo>
                <a:lnTo>
                  <a:pt x="28" y="2"/>
                </a:lnTo>
                <a:lnTo>
                  <a:pt x="28" y="0"/>
                </a:lnTo>
                <a:lnTo>
                  <a:pt x="26" y="0"/>
                </a:lnTo>
                <a:lnTo>
                  <a:pt x="24" y="0"/>
                </a:lnTo>
                <a:lnTo>
                  <a:pt x="11" y="0"/>
                </a:lnTo>
                <a:lnTo>
                  <a:pt x="0" y="0"/>
                </a:lnTo>
                <a:lnTo>
                  <a:pt x="0" y="2"/>
                </a:lnTo>
                <a:lnTo>
                  <a:pt x="0" y="12"/>
                </a:lnTo>
                <a:lnTo>
                  <a:pt x="0" y="50"/>
                </a:lnTo>
                <a:lnTo>
                  <a:pt x="0" y="77"/>
                </a:lnTo>
                <a:lnTo>
                  <a:pt x="0" y="79"/>
                </a:lnTo>
                <a:lnTo>
                  <a:pt x="0" y="86"/>
                </a:lnTo>
                <a:lnTo>
                  <a:pt x="5" y="102"/>
                </a:lnTo>
                <a:lnTo>
                  <a:pt x="9" y="113"/>
                </a:lnTo>
                <a:lnTo>
                  <a:pt x="17" y="121"/>
                </a:lnTo>
                <a:lnTo>
                  <a:pt x="30" y="127"/>
                </a:lnTo>
                <a:lnTo>
                  <a:pt x="45" y="131"/>
                </a:lnTo>
                <a:lnTo>
                  <a:pt x="56" y="131"/>
                </a:lnTo>
                <a:lnTo>
                  <a:pt x="64" y="131"/>
                </a:lnTo>
                <a:lnTo>
                  <a:pt x="77" y="127"/>
                </a:lnTo>
                <a:lnTo>
                  <a:pt x="90" y="121"/>
                </a:lnTo>
                <a:lnTo>
                  <a:pt x="98" y="113"/>
                </a:lnTo>
                <a:lnTo>
                  <a:pt x="104" y="102"/>
                </a:lnTo>
                <a:lnTo>
                  <a:pt x="107" y="86"/>
                </a:lnTo>
                <a:lnTo>
                  <a:pt x="109" y="79"/>
                </a:lnTo>
                <a:lnTo>
                  <a:pt x="109" y="77"/>
                </a:lnTo>
                <a:lnTo>
                  <a:pt x="109" y="67"/>
                </a:lnTo>
                <a:lnTo>
                  <a:pt x="109" y="29"/>
                </a:lnTo>
                <a:lnTo>
                  <a:pt x="109" y="2"/>
                </a:lnTo>
                <a:lnTo>
                  <a:pt x="109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491" name="Freeform 79"/>
          <xdr:cNvSpPr>
            <a:spLocks noChangeAspect="1"/>
          </xdr:cNvSpPr>
        </xdr:nvSpPr>
        <xdr:spPr bwMode="auto">
          <a:xfrm>
            <a:off x="863" y="513"/>
            <a:ext cx="118" cy="113"/>
          </a:xfrm>
          <a:custGeom>
            <a:avLst/>
            <a:gdLst>
              <a:gd name="T0" fmla="*/ 5 w 117"/>
              <a:gd name="T1" fmla="*/ 63 h 127"/>
              <a:gd name="T2" fmla="*/ 26 w 117"/>
              <a:gd name="T3" fmla="*/ 63 h 127"/>
              <a:gd name="T4" fmla="*/ 26 w 117"/>
              <a:gd name="T5" fmla="*/ 61 h 127"/>
              <a:gd name="T6" fmla="*/ 26 w 117"/>
              <a:gd name="T7" fmla="*/ 40 h 127"/>
              <a:gd name="T8" fmla="*/ 26 w 117"/>
              <a:gd name="T9" fmla="*/ 27 h 127"/>
              <a:gd name="T10" fmla="*/ 26 w 117"/>
              <a:gd name="T11" fmla="*/ 20 h 127"/>
              <a:gd name="T12" fmla="*/ 24 w 117"/>
              <a:gd name="T13" fmla="*/ 14 h 127"/>
              <a:gd name="T14" fmla="*/ 28 w 117"/>
              <a:gd name="T15" fmla="*/ 18 h 127"/>
              <a:gd name="T16" fmla="*/ 34 w 117"/>
              <a:gd name="T17" fmla="*/ 25 h 127"/>
              <a:gd name="T18" fmla="*/ 36 w 117"/>
              <a:gd name="T19" fmla="*/ 25 h 127"/>
              <a:gd name="T20" fmla="*/ 76 w 117"/>
              <a:gd name="T21" fmla="*/ 48 h 127"/>
              <a:gd name="T22" fmla="*/ 98 w 117"/>
              <a:gd name="T23" fmla="*/ 63 h 127"/>
              <a:gd name="T24" fmla="*/ 115 w 117"/>
              <a:gd name="T25" fmla="*/ 63 h 127"/>
              <a:gd name="T26" fmla="*/ 123 w 117"/>
              <a:gd name="T27" fmla="*/ 63 h 127"/>
              <a:gd name="T28" fmla="*/ 123 w 117"/>
              <a:gd name="T29" fmla="*/ 54 h 127"/>
              <a:gd name="T30" fmla="*/ 123 w 117"/>
              <a:gd name="T31" fmla="*/ 2 h 127"/>
              <a:gd name="T32" fmla="*/ 123 w 117"/>
              <a:gd name="T33" fmla="*/ 0 h 127"/>
              <a:gd name="T34" fmla="*/ 108 w 117"/>
              <a:gd name="T35" fmla="*/ 0 h 127"/>
              <a:gd name="T36" fmla="*/ 100 w 117"/>
              <a:gd name="T37" fmla="*/ 2 h 127"/>
              <a:gd name="T38" fmla="*/ 100 w 117"/>
              <a:gd name="T39" fmla="*/ 22 h 127"/>
              <a:gd name="T40" fmla="*/ 100 w 117"/>
              <a:gd name="T41" fmla="*/ 35 h 127"/>
              <a:gd name="T42" fmla="*/ 100 w 117"/>
              <a:gd name="T43" fmla="*/ 38 h 127"/>
              <a:gd name="T44" fmla="*/ 100 w 117"/>
              <a:gd name="T45" fmla="*/ 47 h 127"/>
              <a:gd name="T46" fmla="*/ 100 w 117"/>
              <a:gd name="T47" fmla="*/ 47 h 127"/>
              <a:gd name="T48" fmla="*/ 93 w 117"/>
              <a:gd name="T49" fmla="*/ 40 h 127"/>
              <a:gd name="T50" fmla="*/ 89 w 117"/>
              <a:gd name="T51" fmla="*/ 36 h 127"/>
              <a:gd name="T52" fmla="*/ 81 w 117"/>
              <a:gd name="T53" fmla="*/ 31 h 127"/>
              <a:gd name="T54" fmla="*/ 30 w 117"/>
              <a:gd name="T55" fmla="*/ 2 h 127"/>
              <a:gd name="T56" fmla="*/ 28 w 117"/>
              <a:gd name="T57" fmla="*/ 0 h 127"/>
              <a:gd name="T58" fmla="*/ 11 w 117"/>
              <a:gd name="T59" fmla="*/ 0 h 127"/>
              <a:gd name="T60" fmla="*/ 0 w 117"/>
              <a:gd name="T61" fmla="*/ 0 h 127"/>
              <a:gd name="T62" fmla="*/ 0 w 117"/>
              <a:gd name="T63" fmla="*/ 10 h 127"/>
              <a:gd name="T64" fmla="*/ 0 w 117"/>
              <a:gd name="T65" fmla="*/ 61 h 127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17"/>
              <a:gd name="T100" fmla="*/ 0 h 127"/>
              <a:gd name="T101" fmla="*/ 117 w 117"/>
              <a:gd name="T102" fmla="*/ 127 h 127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17" h="127">
                <a:moveTo>
                  <a:pt x="0" y="127"/>
                </a:moveTo>
                <a:lnTo>
                  <a:pt x="5" y="127"/>
                </a:lnTo>
                <a:lnTo>
                  <a:pt x="17" y="127"/>
                </a:lnTo>
                <a:lnTo>
                  <a:pt x="26" y="127"/>
                </a:lnTo>
                <a:lnTo>
                  <a:pt x="26" y="125"/>
                </a:lnTo>
                <a:lnTo>
                  <a:pt x="26" y="115"/>
                </a:lnTo>
                <a:lnTo>
                  <a:pt x="26" y="81"/>
                </a:lnTo>
                <a:lnTo>
                  <a:pt x="26" y="56"/>
                </a:lnTo>
                <a:lnTo>
                  <a:pt x="26" y="54"/>
                </a:lnTo>
                <a:lnTo>
                  <a:pt x="26" y="50"/>
                </a:lnTo>
                <a:lnTo>
                  <a:pt x="26" y="40"/>
                </a:lnTo>
                <a:lnTo>
                  <a:pt x="24" y="31"/>
                </a:lnTo>
                <a:lnTo>
                  <a:pt x="24" y="29"/>
                </a:lnTo>
                <a:lnTo>
                  <a:pt x="26" y="31"/>
                </a:lnTo>
                <a:lnTo>
                  <a:pt x="28" y="37"/>
                </a:lnTo>
                <a:lnTo>
                  <a:pt x="30" y="44"/>
                </a:lnTo>
                <a:lnTo>
                  <a:pt x="34" y="50"/>
                </a:lnTo>
                <a:lnTo>
                  <a:pt x="36" y="52"/>
                </a:lnTo>
                <a:lnTo>
                  <a:pt x="45" y="63"/>
                </a:lnTo>
                <a:lnTo>
                  <a:pt x="70" y="98"/>
                </a:lnTo>
                <a:lnTo>
                  <a:pt x="90" y="125"/>
                </a:lnTo>
                <a:lnTo>
                  <a:pt x="92" y="127"/>
                </a:lnTo>
                <a:lnTo>
                  <a:pt x="96" y="127"/>
                </a:lnTo>
                <a:lnTo>
                  <a:pt x="109" y="127"/>
                </a:lnTo>
                <a:lnTo>
                  <a:pt x="117" y="127"/>
                </a:lnTo>
                <a:lnTo>
                  <a:pt x="117" y="125"/>
                </a:lnTo>
                <a:lnTo>
                  <a:pt x="117" y="108"/>
                </a:lnTo>
                <a:lnTo>
                  <a:pt x="117" y="48"/>
                </a:lnTo>
                <a:lnTo>
                  <a:pt x="117" y="2"/>
                </a:lnTo>
                <a:lnTo>
                  <a:pt x="117" y="0"/>
                </a:lnTo>
                <a:lnTo>
                  <a:pt x="113" y="0"/>
                </a:lnTo>
                <a:lnTo>
                  <a:pt x="102" y="0"/>
                </a:lnTo>
                <a:lnTo>
                  <a:pt x="94" y="0"/>
                </a:lnTo>
                <a:lnTo>
                  <a:pt x="94" y="2"/>
                </a:lnTo>
                <a:lnTo>
                  <a:pt x="94" y="12"/>
                </a:lnTo>
                <a:lnTo>
                  <a:pt x="94" y="44"/>
                </a:lnTo>
                <a:lnTo>
                  <a:pt x="94" y="69"/>
                </a:lnTo>
                <a:lnTo>
                  <a:pt x="94" y="71"/>
                </a:lnTo>
                <a:lnTo>
                  <a:pt x="94" y="73"/>
                </a:lnTo>
                <a:lnTo>
                  <a:pt x="94" y="77"/>
                </a:lnTo>
                <a:lnTo>
                  <a:pt x="94" y="85"/>
                </a:lnTo>
                <a:lnTo>
                  <a:pt x="94" y="94"/>
                </a:lnTo>
                <a:lnTo>
                  <a:pt x="96" y="96"/>
                </a:lnTo>
                <a:lnTo>
                  <a:pt x="94" y="94"/>
                </a:lnTo>
                <a:lnTo>
                  <a:pt x="92" y="88"/>
                </a:lnTo>
                <a:lnTo>
                  <a:pt x="87" y="81"/>
                </a:lnTo>
                <a:lnTo>
                  <a:pt x="83" y="75"/>
                </a:lnTo>
                <a:lnTo>
                  <a:pt x="83" y="73"/>
                </a:lnTo>
                <a:lnTo>
                  <a:pt x="75" y="62"/>
                </a:lnTo>
                <a:lnTo>
                  <a:pt x="49" y="27"/>
                </a:lnTo>
                <a:lnTo>
                  <a:pt x="30" y="2"/>
                </a:lnTo>
                <a:lnTo>
                  <a:pt x="30" y="0"/>
                </a:lnTo>
                <a:lnTo>
                  <a:pt x="28" y="0"/>
                </a:lnTo>
                <a:lnTo>
                  <a:pt x="24" y="0"/>
                </a:lnTo>
                <a:lnTo>
                  <a:pt x="11" y="0"/>
                </a:lnTo>
                <a:lnTo>
                  <a:pt x="2" y="0"/>
                </a:lnTo>
                <a:lnTo>
                  <a:pt x="0" y="0"/>
                </a:lnTo>
                <a:lnTo>
                  <a:pt x="0" y="2"/>
                </a:lnTo>
                <a:lnTo>
                  <a:pt x="0" y="19"/>
                </a:lnTo>
                <a:lnTo>
                  <a:pt x="0" y="79"/>
                </a:lnTo>
                <a:lnTo>
                  <a:pt x="0" y="125"/>
                </a:lnTo>
                <a:lnTo>
                  <a:pt x="0" y="12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492" name="Rectangle 80"/>
          <xdr:cNvSpPr>
            <a:spLocks noChangeAspect="1" noChangeArrowheads="1"/>
          </xdr:cNvSpPr>
        </xdr:nvSpPr>
        <xdr:spPr bwMode="auto">
          <a:xfrm>
            <a:off x="997" y="513"/>
            <a:ext cx="25" cy="113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6493" name="Freeform 81"/>
          <xdr:cNvSpPr>
            <a:spLocks noChangeAspect="1"/>
          </xdr:cNvSpPr>
        </xdr:nvSpPr>
        <xdr:spPr bwMode="auto">
          <a:xfrm>
            <a:off x="1022" y="513"/>
            <a:ext cx="119" cy="113"/>
          </a:xfrm>
          <a:custGeom>
            <a:avLst/>
            <a:gdLst>
              <a:gd name="T0" fmla="*/ 51 w 117"/>
              <a:gd name="T1" fmla="*/ 63 h 127"/>
              <a:gd name="T2" fmla="*/ 55 w 117"/>
              <a:gd name="T3" fmla="*/ 63 h 127"/>
              <a:gd name="T4" fmla="*/ 66 w 117"/>
              <a:gd name="T5" fmla="*/ 63 h 127"/>
              <a:gd name="T6" fmla="*/ 77 w 117"/>
              <a:gd name="T7" fmla="*/ 63 h 127"/>
              <a:gd name="T8" fmla="*/ 77 w 117"/>
              <a:gd name="T9" fmla="*/ 63 h 127"/>
              <a:gd name="T10" fmla="*/ 77 w 117"/>
              <a:gd name="T11" fmla="*/ 61 h 127"/>
              <a:gd name="T12" fmla="*/ 83 w 117"/>
              <a:gd name="T13" fmla="*/ 54 h 127"/>
              <a:gd name="T14" fmla="*/ 110 w 117"/>
              <a:gd name="T15" fmla="*/ 24 h 127"/>
              <a:gd name="T16" fmla="*/ 127 w 117"/>
              <a:gd name="T17" fmla="*/ 2 h 127"/>
              <a:gd name="T18" fmla="*/ 129 w 117"/>
              <a:gd name="T19" fmla="*/ 0 h 127"/>
              <a:gd name="T20" fmla="*/ 127 w 117"/>
              <a:gd name="T21" fmla="*/ 0 h 127"/>
              <a:gd name="T22" fmla="*/ 123 w 117"/>
              <a:gd name="T23" fmla="*/ 0 h 127"/>
              <a:gd name="T24" fmla="*/ 110 w 117"/>
              <a:gd name="T25" fmla="*/ 0 h 127"/>
              <a:gd name="T26" fmla="*/ 100 w 117"/>
              <a:gd name="T27" fmla="*/ 0 h 127"/>
              <a:gd name="T28" fmla="*/ 100 w 117"/>
              <a:gd name="T29" fmla="*/ 0 h 127"/>
              <a:gd name="T30" fmla="*/ 100 w 117"/>
              <a:gd name="T31" fmla="*/ 2 h 127"/>
              <a:gd name="T32" fmla="*/ 90 w 117"/>
              <a:gd name="T33" fmla="*/ 6 h 127"/>
              <a:gd name="T34" fmla="*/ 79 w 117"/>
              <a:gd name="T35" fmla="*/ 24 h 127"/>
              <a:gd name="T36" fmla="*/ 70 w 117"/>
              <a:gd name="T37" fmla="*/ 38 h 127"/>
              <a:gd name="T38" fmla="*/ 70 w 117"/>
              <a:gd name="T39" fmla="*/ 38 h 127"/>
              <a:gd name="T40" fmla="*/ 68 w 117"/>
              <a:gd name="T41" fmla="*/ 39 h 127"/>
              <a:gd name="T42" fmla="*/ 68 w 117"/>
              <a:gd name="T43" fmla="*/ 41 h 127"/>
              <a:gd name="T44" fmla="*/ 66 w 117"/>
              <a:gd name="T45" fmla="*/ 44 h 127"/>
              <a:gd name="T46" fmla="*/ 64 w 117"/>
              <a:gd name="T47" fmla="*/ 49 h 127"/>
              <a:gd name="T48" fmla="*/ 64 w 117"/>
              <a:gd name="T49" fmla="*/ 52 h 127"/>
              <a:gd name="T50" fmla="*/ 64 w 117"/>
              <a:gd name="T51" fmla="*/ 49 h 127"/>
              <a:gd name="T52" fmla="*/ 62 w 117"/>
              <a:gd name="T53" fmla="*/ 47 h 127"/>
              <a:gd name="T54" fmla="*/ 60 w 117"/>
              <a:gd name="T55" fmla="*/ 43 h 127"/>
              <a:gd name="T56" fmla="*/ 60 w 117"/>
              <a:gd name="T57" fmla="*/ 40 h 127"/>
              <a:gd name="T58" fmla="*/ 60 w 117"/>
              <a:gd name="T59" fmla="*/ 39 h 127"/>
              <a:gd name="T60" fmla="*/ 60 w 117"/>
              <a:gd name="T61" fmla="*/ 38 h 127"/>
              <a:gd name="T62" fmla="*/ 55 w 117"/>
              <a:gd name="T63" fmla="*/ 33 h 127"/>
              <a:gd name="T64" fmla="*/ 43 w 117"/>
              <a:gd name="T65" fmla="*/ 14 h 127"/>
              <a:gd name="T66" fmla="*/ 28 w 117"/>
              <a:gd name="T67" fmla="*/ 2 h 127"/>
              <a:gd name="T68" fmla="*/ 28 w 117"/>
              <a:gd name="T69" fmla="*/ 0 h 127"/>
              <a:gd name="T70" fmla="*/ 28 w 117"/>
              <a:gd name="T71" fmla="*/ 0 h 127"/>
              <a:gd name="T72" fmla="*/ 24 w 117"/>
              <a:gd name="T73" fmla="*/ 0 h 127"/>
              <a:gd name="T74" fmla="*/ 11 w 117"/>
              <a:gd name="T75" fmla="*/ 0 h 127"/>
              <a:gd name="T76" fmla="*/ 0 w 117"/>
              <a:gd name="T77" fmla="*/ 0 h 127"/>
              <a:gd name="T78" fmla="*/ 0 w 117"/>
              <a:gd name="T79" fmla="*/ 0 h 127"/>
              <a:gd name="T80" fmla="*/ 0 w 117"/>
              <a:gd name="T81" fmla="*/ 2 h 127"/>
              <a:gd name="T82" fmla="*/ 7 w 117"/>
              <a:gd name="T83" fmla="*/ 10 h 127"/>
              <a:gd name="T84" fmla="*/ 28 w 117"/>
              <a:gd name="T85" fmla="*/ 39 h 127"/>
              <a:gd name="T86" fmla="*/ 51 w 117"/>
              <a:gd name="T87" fmla="*/ 61 h 127"/>
              <a:gd name="T88" fmla="*/ 51 w 117"/>
              <a:gd name="T89" fmla="*/ 63 h 127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117"/>
              <a:gd name="T136" fmla="*/ 0 h 127"/>
              <a:gd name="T137" fmla="*/ 117 w 117"/>
              <a:gd name="T138" fmla="*/ 127 h 127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117" h="127">
                <a:moveTo>
                  <a:pt x="45" y="127"/>
                </a:moveTo>
                <a:lnTo>
                  <a:pt x="49" y="127"/>
                </a:lnTo>
                <a:lnTo>
                  <a:pt x="60" y="127"/>
                </a:lnTo>
                <a:lnTo>
                  <a:pt x="71" y="127"/>
                </a:lnTo>
                <a:lnTo>
                  <a:pt x="71" y="125"/>
                </a:lnTo>
                <a:lnTo>
                  <a:pt x="77" y="108"/>
                </a:lnTo>
                <a:lnTo>
                  <a:pt x="98" y="48"/>
                </a:lnTo>
                <a:lnTo>
                  <a:pt x="115" y="2"/>
                </a:lnTo>
                <a:lnTo>
                  <a:pt x="117" y="0"/>
                </a:lnTo>
                <a:lnTo>
                  <a:pt x="115" y="0"/>
                </a:lnTo>
                <a:lnTo>
                  <a:pt x="111" y="0"/>
                </a:lnTo>
                <a:lnTo>
                  <a:pt x="98" y="0"/>
                </a:lnTo>
                <a:lnTo>
                  <a:pt x="88" y="0"/>
                </a:lnTo>
                <a:lnTo>
                  <a:pt x="88" y="2"/>
                </a:lnTo>
                <a:lnTo>
                  <a:pt x="83" y="12"/>
                </a:lnTo>
                <a:lnTo>
                  <a:pt x="73" y="48"/>
                </a:lnTo>
                <a:lnTo>
                  <a:pt x="64" y="77"/>
                </a:lnTo>
                <a:lnTo>
                  <a:pt x="62" y="79"/>
                </a:lnTo>
                <a:lnTo>
                  <a:pt x="62" y="83"/>
                </a:lnTo>
                <a:lnTo>
                  <a:pt x="60" y="90"/>
                </a:lnTo>
                <a:lnTo>
                  <a:pt x="58" y="100"/>
                </a:lnTo>
                <a:lnTo>
                  <a:pt x="58" y="104"/>
                </a:lnTo>
                <a:lnTo>
                  <a:pt x="58" y="100"/>
                </a:lnTo>
                <a:lnTo>
                  <a:pt x="56" y="94"/>
                </a:lnTo>
                <a:lnTo>
                  <a:pt x="54" y="85"/>
                </a:lnTo>
                <a:lnTo>
                  <a:pt x="54" y="81"/>
                </a:lnTo>
                <a:lnTo>
                  <a:pt x="54" y="79"/>
                </a:lnTo>
                <a:lnTo>
                  <a:pt x="54" y="77"/>
                </a:lnTo>
                <a:lnTo>
                  <a:pt x="49" y="67"/>
                </a:lnTo>
                <a:lnTo>
                  <a:pt x="37" y="29"/>
                </a:lnTo>
                <a:lnTo>
                  <a:pt x="28" y="2"/>
                </a:lnTo>
                <a:lnTo>
                  <a:pt x="28" y="0"/>
                </a:lnTo>
                <a:lnTo>
                  <a:pt x="24" y="0"/>
                </a:lnTo>
                <a:lnTo>
                  <a:pt x="11" y="0"/>
                </a:lnTo>
                <a:lnTo>
                  <a:pt x="0" y="0"/>
                </a:lnTo>
                <a:lnTo>
                  <a:pt x="0" y="2"/>
                </a:lnTo>
                <a:lnTo>
                  <a:pt x="7" y="19"/>
                </a:lnTo>
                <a:lnTo>
                  <a:pt x="28" y="79"/>
                </a:lnTo>
                <a:lnTo>
                  <a:pt x="45" y="125"/>
                </a:lnTo>
                <a:lnTo>
                  <a:pt x="45" y="12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494" name="Freeform 82"/>
          <xdr:cNvSpPr>
            <a:spLocks noChangeAspect="1"/>
          </xdr:cNvSpPr>
        </xdr:nvSpPr>
        <xdr:spPr bwMode="auto">
          <a:xfrm>
            <a:off x="1139" y="513"/>
            <a:ext cx="72" cy="113"/>
          </a:xfrm>
          <a:custGeom>
            <a:avLst/>
            <a:gdLst>
              <a:gd name="T0" fmla="*/ 0 w 72"/>
              <a:gd name="T1" fmla="*/ 63 h 127"/>
              <a:gd name="T2" fmla="*/ 72 w 72"/>
              <a:gd name="T3" fmla="*/ 63 h 127"/>
              <a:gd name="T4" fmla="*/ 72 w 72"/>
              <a:gd name="T5" fmla="*/ 52 h 127"/>
              <a:gd name="T6" fmla="*/ 26 w 72"/>
              <a:gd name="T7" fmla="*/ 52 h 127"/>
              <a:gd name="T8" fmla="*/ 26 w 72"/>
              <a:gd name="T9" fmla="*/ 35 h 127"/>
              <a:gd name="T10" fmla="*/ 72 w 72"/>
              <a:gd name="T11" fmla="*/ 35 h 127"/>
              <a:gd name="T12" fmla="*/ 72 w 72"/>
              <a:gd name="T13" fmla="*/ 24 h 127"/>
              <a:gd name="T14" fmla="*/ 26 w 72"/>
              <a:gd name="T15" fmla="*/ 24 h 127"/>
              <a:gd name="T16" fmla="*/ 26 w 72"/>
              <a:gd name="T17" fmla="*/ 11 h 127"/>
              <a:gd name="T18" fmla="*/ 72 w 72"/>
              <a:gd name="T19" fmla="*/ 11 h 127"/>
              <a:gd name="T20" fmla="*/ 72 w 72"/>
              <a:gd name="T21" fmla="*/ 0 h 127"/>
              <a:gd name="T22" fmla="*/ 0 w 72"/>
              <a:gd name="T23" fmla="*/ 0 h 127"/>
              <a:gd name="T24" fmla="*/ 0 w 72"/>
              <a:gd name="T25" fmla="*/ 63 h 127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72"/>
              <a:gd name="T40" fmla="*/ 0 h 127"/>
              <a:gd name="T41" fmla="*/ 72 w 72"/>
              <a:gd name="T42" fmla="*/ 127 h 127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72" h="127">
                <a:moveTo>
                  <a:pt x="0" y="127"/>
                </a:moveTo>
                <a:lnTo>
                  <a:pt x="72" y="127"/>
                </a:lnTo>
                <a:lnTo>
                  <a:pt x="72" y="104"/>
                </a:lnTo>
                <a:lnTo>
                  <a:pt x="26" y="104"/>
                </a:lnTo>
                <a:lnTo>
                  <a:pt x="26" y="71"/>
                </a:lnTo>
                <a:lnTo>
                  <a:pt x="72" y="71"/>
                </a:lnTo>
                <a:lnTo>
                  <a:pt x="72" y="48"/>
                </a:lnTo>
                <a:lnTo>
                  <a:pt x="26" y="48"/>
                </a:lnTo>
                <a:lnTo>
                  <a:pt x="26" y="23"/>
                </a:lnTo>
                <a:lnTo>
                  <a:pt x="72" y="23"/>
                </a:lnTo>
                <a:lnTo>
                  <a:pt x="72" y="0"/>
                </a:lnTo>
                <a:lnTo>
                  <a:pt x="0" y="0"/>
                </a:lnTo>
                <a:lnTo>
                  <a:pt x="0" y="12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495" name="Freeform 83"/>
          <xdr:cNvSpPr>
            <a:spLocks noChangeAspect="1" noEditPoints="1"/>
          </xdr:cNvSpPr>
        </xdr:nvSpPr>
        <xdr:spPr bwMode="auto">
          <a:xfrm>
            <a:off x="1222" y="513"/>
            <a:ext cx="92" cy="113"/>
          </a:xfrm>
          <a:custGeom>
            <a:avLst/>
            <a:gdLst>
              <a:gd name="T0" fmla="*/ 28 w 91"/>
              <a:gd name="T1" fmla="*/ 27 h 127"/>
              <a:gd name="T2" fmla="*/ 28 w 91"/>
              <a:gd name="T3" fmla="*/ 16 h 127"/>
              <a:gd name="T4" fmla="*/ 28 w 91"/>
              <a:gd name="T5" fmla="*/ 11 h 127"/>
              <a:gd name="T6" fmla="*/ 30 w 91"/>
              <a:gd name="T7" fmla="*/ 11 h 127"/>
              <a:gd name="T8" fmla="*/ 32 w 91"/>
              <a:gd name="T9" fmla="*/ 11 h 127"/>
              <a:gd name="T10" fmla="*/ 42 w 91"/>
              <a:gd name="T11" fmla="*/ 11 h 127"/>
              <a:gd name="T12" fmla="*/ 59 w 91"/>
              <a:gd name="T13" fmla="*/ 12 h 127"/>
              <a:gd name="T14" fmla="*/ 63 w 91"/>
              <a:gd name="T15" fmla="*/ 18 h 127"/>
              <a:gd name="T16" fmla="*/ 63 w 91"/>
              <a:gd name="T17" fmla="*/ 20 h 127"/>
              <a:gd name="T18" fmla="*/ 57 w 91"/>
              <a:gd name="T19" fmla="*/ 25 h 127"/>
              <a:gd name="T20" fmla="*/ 42 w 91"/>
              <a:gd name="T21" fmla="*/ 27 h 127"/>
              <a:gd name="T22" fmla="*/ 32 w 91"/>
              <a:gd name="T23" fmla="*/ 27 h 127"/>
              <a:gd name="T24" fmla="*/ 30 w 91"/>
              <a:gd name="T25" fmla="*/ 27 h 127"/>
              <a:gd name="T26" fmla="*/ 28 w 91"/>
              <a:gd name="T27" fmla="*/ 27 h 127"/>
              <a:gd name="T28" fmla="*/ 95 w 91"/>
              <a:gd name="T29" fmla="*/ 61 h 127"/>
              <a:gd name="T30" fmla="*/ 76 w 91"/>
              <a:gd name="T31" fmla="*/ 44 h 127"/>
              <a:gd name="T32" fmla="*/ 63 w 91"/>
              <a:gd name="T33" fmla="*/ 34 h 127"/>
              <a:gd name="T34" fmla="*/ 74 w 91"/>
              <a:gd name="T35" fmla="*/ 32 h 127"/>
              <a:gd name="T36" fmla="*/ 85 w 91"/>
              <a:gd name="T37" fmla="*/ 28 h 127"/>
              <a:gd name="T38" fmla="*/ 89 w 91"/>
              <a:gd name="T39" fmla="*/ 20 h 127"/>
              <a:gd name="T40" fmla="*/ 89 w 91"/>
              <a:gd name="T41" fmla="*/ 16 h 127"/>
              <a:gd name="T42" fmla="*/ 82 w 91"/>
              <a:gd name="T43" fmla="*/ 6 h 127"/>
              <a:gd name="T44" fmla="*/ 63 w 91"/>
              <a:gd name="T45" fmla="*/ 2 h 127"/>
              <a:gd name="T46" fmla="*/ 38 w 91"/>
              <a:gd name="T47" fmla="*/ 0 h 127"/>
              <a:gd name="T48" fmla="*/ 32 w 91"/>
              <a:gd name="T49" fmla="*/ 0 h 127"/>
              <a:gd name="T50" fmla="*/ 0 w 91"/>
              <a:gd name="T51" fmla="*/ 0 h 127"/>
              <a:gd name="T52" fmla="*/ 0 w 91"/>
              <a:gd name="T53" fmla="*/ 2 h 127"/>
              <a:gd name="T54" fmla="*/ 0 w 91"/>
              <a:gd name="T55" fmla="*/ 39 h 127"/>
              <a:gd name="T56" fmla="*/ 0 w 91"/>
              <a:gd name="T57" fmla="*/ 63 h 127"/>
              <a:gd name="T58" fmla="*/ 17 w 91"/>
              <a:gd name="T59" fmla="*/ 63 h 127"/>
              <a:gd name="T60" fmla="*/ 28 w 91"/>
              <a:gd name="T61" fmla="*/ 63 h 127"/>
              <a:gd name="T62" fmla="*/ 28 w 91"/>
              <a:gd name="T63" fmla="*/ 59 h 127"/>
              <a:gd name="T64" fmla="*/ 28 w 91"/>
              <a:gd name="T65" fmla="*/ 34 h 127"/>
              <a:gd name="T66" fmla="*/ 28 w 91"/>
              <a:gd name="T67" fmla="*/ 34 h 127"/>
              <a:gd name="T68" fmla="*/ 55 w 91"/>
              <a:gd name="T69" fmla="*/ 53 h 127"/>
              <a:gd name="T70" fmla="*/ 65 w 91"/>
              <a:gd name="T71" fmla="*/ 63 h 127"/>
              <a:gd name="T72" fmla="*/ 70 w 91"/>
              <a:gd name="T73" fmla="*/ 63 h 127"/>
              <a:gd name="T74" fmla="*/ 95 w 91"/>
              <a:gd name="T75" fmla="*/ 63 h 127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91"/>
              <a:gd name="T115" fmla="*/ 0 h 127"/>
              <a:gd name="T116" fmla="*/ 91 w 91"/>
              <a:gd name="T117" fmla="*/ 127 h 127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91" h="127">
                <a:moveTo>
                  <a:pt x="28" y="54"/>
                </a:moveTo>
                <a:lnTo>
                  <a:pt x="28" y="54"/>
                </a:lnTo>
                <a:lnTo>
                  <a:pt x="28" y="50"/>
                </a:lnTo>
                <a:lnTo>
                  <a:pt x="28" y="33"/>
                </a:lnTo>
                <a:lnTo>
                  <a:pt x="28" y="21"/>
                </a:lnTo>
                <a:lnTo>
                  <a:pt x="30" y="21"/>
                </a:lnTo>
                <a:lnTo>
                  <a:pt x="32" y="21"/>
                </a:lnTo>
                <a:lnTo>
                  <a:pt x="36" y="21"/>
                </a:lnTo>
                <a:lnTo>
                  <a:pt x="42" y="21"/>
                </a:lnTo>
                <a:lnTo>
                  <a:pt x="49" y="23"/>
                </a:lnTo>
                <a:lnTo>
                  <a:pt x="53" y="25"/>
                </a:lnTo>
                <a:lnTo>
                  <a:pt x="55" y="29"/>
                </a:lnTo>
                <a:lnTo>
                  <a:pt x="57" y="35"/>
                </a:lnTo>
                <a:lnTo>
                  <a:pt x="57" y="38"/>
                </a:lnTo>
                <a:lnTo>
                  <a:pt x="57" y="40"/>
                </a:lnTo>
                <a:lnTo>
                  <a:pt x="55" y="46"/>
                </a:lnTo>
                <a:lnTo>
                  <a:pt x="51" y="50"/>
                </a:lnTo>
                <a:lnTo>
                  <a:pt x="49" y="52"/>
                </a:lnTo>
                <a:lnTo>
                  <a:pt x="42" y="54"/>
                </a:lnTo>
                <a:lnTo>
                  <a:pt x="36" y="54"/>
                </a:lnTo>
                <a:lnTo>
                  <a:pt x="32" y="54"/>
                </a:lnTo>
                <a:lnTo>
                  <a:pt x="30" y="54"/>
                </a:lnTo>
                <a:lnTo>
                  <a:pt x="28" y="54"/>
                </a:lnTo>
                <a:close/>
                <a:moveTo>
                  <a:pt x="91" y="127"/>
                </a:moveTo>
                <a:lnTo>
                  <a:pt x="89" y="125"/>
                </a:lnTo>
                <a:lnTo>
                  <a:pt x="85" y="117"/>
                </a:lnTo>
                <a:lnTo>
                  <a:pt x="70" y="90"/>
                </a:lnTo>
                <a:lnTo>
                  <a:pt x="57" y="71"/>
                </a:lnTo>
                <a:lnTo>
                  <a:pt x="57" y="69"/>
                </a:lnTo>
                <a:lnTo>
                  <a:pt x="59" y="69"/>
                </a:lnTo>
                <a:lnTo>
                  <a:pt x="68" y="65"/>
                </a:lnTo>
                <a:lnTo>
                  <a:pt x="72" y="62"/>
                </a:lnTo>
                <a:lnTo>
                  <a:pt x="79" y="56"/>
                </a:lnTo>
                <a:lnTo>
                  <a:pt x="81" y="48"/>
                </a:lnTo>
                <a:lnTo>
                  <a:pt x="83" y="40"/>
                </a:lnTo>
                <a:lnTo>
                  <a:pt x="83" y="35"/>
                </a:lnTo>
                <a:lnTo>
                  <a:pt x="83" y="31"/>
                </a:lnTo>
                <a:lnTo>
                  <a:pt x="81" y="21"/>
                </a:lnTo>
                <a:lnTo>
                  <a:pt x="76" y="12"/>
                </a:lnTo>
                <a:lnTo>
                  <a:pt x="68" y="6"/>
                </a:lnTo>
                <a:lnTo>
                  <a:pt x="57" y="2"/>
                </a:lnTo>
                <a:lnTo>
                  <a:pt x="47" y="0"/>
                </a:lnTo>
                <a:lnTo>
                  <a:pt x="38" y="0"/>
                </a:lnTo>
                <a:lnTo>
                  <a:pt x="32" y="0"/>
                </a:lnTo>
                <a:lnTo>
                  <a:pt x="15" y="0"/>
                </a:lnTo>
                <a:lnTo>
                  <a:pt x="0" y="0"/>
                </a:lnTo>
                <a:lnTo>
                  <a:pt x="0" y="2"/>
                </a:lnTo>
                <a:lnTo>
                  <a:pt x="0" y="19"/>
                </a:lnTo>
                <a:lnTo>
                  <a:pt x="0" y="79"/>
                </a:lnTo>
                <a:lnTo>
                  <a:pt x="0" y="125"/>
                </a:lnTo>
                <a:lnTo>
                  <a:pt x="0" y="127"/>
                </a:lnTo>
                <a:lnTo>
                  <a:pt x="4" y="127"/>
                </a:lnTo>
                <a:lnTo>
                  <a:pt x="17" y="127"/>
                </a:lnTo>
                <a:lnTo>
                  <a:pt x="28" y="127"/>
                </a:lnTo>
                <a:lnTo>
                  <a:pt x="28" y="125"/>
                </a:lnTo>
                <a:lnTo>
                  <a:pt x="28" y="117"/>
                </a:lnTo>
                <a:lnTo>
                  <a:pt x="28" y="90"/>
                </a:lnTo>
                <a:lnTo>
                  <a:pt x="28" y="69"/>
                </a:lnTo>
                <a:lnTo>
                  <a:pt x="28" y="67"/>
                </a:lnTo>
                <a:lnTo>
                  <a:pt x="28" y="69"/>
                </a:lnTo>
                <a:lnTo>
                  <a:pt x="32" y="77"/>
                </a:lnTo>
                <a:lnTo>
                  <a:pt x="49" y="106"/>
                </a:lnTo>
                <a:lnTo>
                  <a:pt x="59" y="125"/>
                </a:lnTo>
                <a:lnTo>
                  <a:pt x="59" y="127"/>
                </a:lnTo>
                <a:lnTo>
                  <a:pt x="62" y="127"/>
                </a:lnTo>
                <a:lnTo>
                  <a:pt x="64" y="127"/>
                </a:lnTo>
                <a:lnTo>
                  <a:pt x="79" y="127"/>
                </a:lnTo>
                <a:lnTo>
                  <a:pt x="89" y="127"/>
                </a:lnTo>
                <a:lnTo>
                  <a:pt x="91" y="12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496" name="Freeform 84"/>
          <xdr:cNvSpPr>
            <a:spLocks noChangeAspect="1"/>
          </xdr:cNvSpPr>
        </xdr:nvSpPr>
        <xdr:spPr bwMode="auto">
          <a:xfrm>
            <a:off x="1306" y="510"/>
            <a:ext cx="84" cy="120"/>
          </a:xfrm>
          <a:custGeom>
            <a:avLst/>
            <a:gdLst>
              <a:gd name="T0" fmla="*/ 2 w 83"/>
              <a:gd name="T1" fmla="*/ 58 h 135"/>
              <a:gd name="T2" fmla="*/ 10 w 83"/>
              <a:gd name="T3" fmla="*/ 62 h 135"/>
              <a:gd name="T4" fmla="*/ 25 w 83"/>
              <a:gd name="T5" fmla="*/ 66 h 135"/>
              <a:gd name="T6" fmla="*/ 40 w 83"/>
              <a:gd name="T7" fmla="*/ 67 h 135"/>
              <a:gd name="T8" fmla="*/ 63 w 83"/>
              <a:gd name="T9" fmla="*/ 65 h 135"/>
              <a:gd name="T10" fmla="*/ 80 w 83"/>
              <a:gd name="T11" fmla="*/ 60 h 135"/>
              <a:gd name="T12" fmla="*/ 89 w 83"/>
              <a:gd name="T13" fmla="*/ 51 h 135"/>
              <a:gd name="T14" fmla="*/ 89 w 83"/>
              <a:gd name="T15" fmla="*/ 44 h 135"/>
              <a:gd name="T16" fmla="*/ 84 w 83"/>
              <a:gd name="T17" fmla="*/ 37 h 135"/>
              <a:gd name="T18" fmla="*/ 72 w 83"/>
              <a:gd name="T19" fmla="*/ 32 h 135"/>
              <a:gd name="T20" fmla="*/ 59 w 83"/>
              <a:gd name="T21" fmla="*/ 28 h 135"/>
              <a:gd name="T22" fmla="*/ 48 w 83"/>
              <a:gd name="T23" fmla="*/ 27 h 135"/>
              <a:gd name="T24" fmla="*/ 29 w 83"/>
              <a:gd name="T25" fmla="*/ 22 h 135"/>
              <a:gd name="T26" fmla="*/ 27 w 83"/>
              <a:gd name="T27" fmla="*/ 18 h 135"/>
              <a:gd name="T28" fmla="*/ 29 w 83"/>
              <a:gd name="T29" fmla="*/ 16 h 135"/>
              <a:gd name="T30" fmla="*/ 34 w 83"/>
              <a:gd name="T31" fmla="*/ 12 h 135"/>
              <a:gd name="T32" fmla="*/ 48 w 83"/>
              <a:gd name="T33" fmla="*/ 11 h 135"/>
              <a:gd name="T34" fmla="*/ 52 w 83"/>
              <a:gd name="T35" fmla="*/ 11 h 135"/>
              <a:gd name="T36" fmla="*/ 63 w 83"/>
              <a:gd name="T37" fmla="*/ 12 h 135"/>
              <a:gd name="T38" fmla="*/ 69 w 83"/>
              <a:gd name="T39" fmla="*/ 16 h 135"/>
              <a:gd name="T40" fmla="*/ 80 w 83"/>
              <a:gd name="T41" fmla="*/ 11 h 135"/>
              <a:gd name="T42" fmla="*/ 84 w 83"/>
              <a:gd name="T43" fmla="*/ 9 h 135"/>
              <a:gd name="T44" fmla="*/ 78 w 83"/>
              <a:gd name="T45" fmla="*/ 4 h 135"/>
              <a:gd name="T46" fmla="*/ 55 w 83"/>
              <a:gd name="T47" fmla="*/ 0 h 135"/>
              <a:gd name="T48" fmla="*/ 38 w 83"/>
              <a:gd name="T49" fmla="*/ 0 h 135"/>
              <a:gd name="T50" fmla="*/ 17 w 83"/>
              <a:gd name="T51" fmla="*/ 4 h 135"/>
              <a:gd name="T52" fmla="*/ 4 w 83"/>
              <a:gd name="T53" fmla="*/ 11 h 135"/>
              <a:gd name="T54" fmla="*/ 2 w 83"/>
              <a:gd name="T55" fmla="*/ 18 h 135"/>
              <a:gd name="T56" fmla="*/ 4 w 83"/>
              <a:gd name="T57" fmla="*/ 24 h 135"/>
              <a:gd name="T58" fmla="*/ 10 w 83"/>
              <a:gd name="T59" fmla="*/ 31 h 135"/>
              <a:gd name="T60" fmla="*/ 25 w 83"/>
              <a:gd name="T61" fmla="*/ 35 h 135"/>
              <a:gd name="T62" fmla="*/ 34 w 83"/>
              <a:gd name="T63" fmla="*/ 37 h 135"/>
              <a:gd name="T64" fmla="*/ 59 w 83"/>
              <a:gd name="T65" fmla="*/ 42 h 135"/>
              <a:gd name="T66" fmla="*/ 63 w 83"/>
              <a:gd name="T67" fmla="*/ 47 h 135"/>
              <a:gd name="T68" fmla="*/ 63 w 83"/>
              <a:gd name="T69" fmla="*/ 47 h 135"/>
              <a:gd name="T70" fmla="*/ 59 w 83"/>
              <a:gd name="T71" fmla="*/ 53 h 135"/>
              <a:gd name="T72" fmla="*/ 52 w 83"/>
              <a:gd name="T73" fmla="*/ 55 h 135"/>
              <a:gd name="T74" fmla="*/ 38 w 83"/>
              <a:gd name="T75" fmla="*/ 56 h 135"/>
              <a:gd name="T76" fmla="*/ 29 w 83"/>
              <a:gd name="T77" fmla="*/ 55 h 135"/>
              <a:gd name="T78" fmla="*/ 21 w 83"/>
              <a:gd name="T79" fmla="*/ 53 h 135"/>
              <a:gd name="T80" fmla="*/ 15 w 83"/>
              <a:gd name="T81" fmla="*/ 49 h 135"/>
              <a:gd name="T82" fmla="*/ 15 w 83"/>
              <a:gd name="T83" fmla="*/ 47 h 135"/>
              <a:gd name="T84" fmla="*/ 6 w 83"/>
              <a:gd name="T85" fmla="*/ 53 h 135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83"/>
              <a:gd name="T130" fmla="*/ 0 h 135"/>
              <a:gd name="T131" fmla="*/ 83 w 83"/>
              <a:gd name="T132" fmla="*/ 135 h 135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83" h="135">
                <a:moveTo>
                  <a:pt x="0" y="115"/>
                </a:moveTo>
                <a:lnTo>
                  <a:pt x="2" y="117"/>
                </a:lnTo>
                <a:lnTo>
                  <a:pt x="6" y="123"/>
                </a:lnTo>
                <a:lnTo>
                  <a:pt x="10" y="127"/>
                </a:lnTo>
                <a:lnTo>
                  <a:pt x="19" y="131"/>
                </a:lnTo>
                <a:lnTo>
                  <a:pt x="25" y="133"/>
                </a:lnTo>
                <a:lnTo>
                  <a:pt x="34" y="135"/>
                </a:lnTo>
                <a:lnTo>
                  <a:pt x="40" y="135"/>
                </a:lnTo>
                <a:lnTo>
                  <a:pt x="46" y="135"/>
                </a:lnTo>
                <a:lnTo>
                  <a:pt x="57" y="131"/>
                </a:lnTo>
                <a:lnTo>
                  <a:pt x="68" y="127"/>
                </a:lnTo>
                <a:lnTo>
                  <a:pt x="74" y="119"/>
                </a:lnTo>
                <a:lnTo>
                  <a:pt x="80" y="112"/>
                </a:lnTo>
                <a:lnTo>
                  <a:pt x="83" y="102"/>
                </a:lnTo>
                <a:lnTo>
                  <a:pt x="83" y="94"/>
                </a:lnTo>
                <a:lnTo>
                  <a:pt x="83" y="90"/>
                </a:lnTo>
                <a:lnTo>
                  <a:pt x="80" y="85"/>
                </a:lnTo>
                <a:lnTo>
                  <a:pt x="78" y="77"/>
                </a:lnTo>
                <a:lnTo>
                  <a:pt x="72" y="71"/>
                </a:lnTo>
                <a:lnTo>
                  <a:pt x="66" y="66"/>
                </a:lnTo>
                <a:lnTo>
                  <a:pt x="57" y="60"/>
                </a:lnTo>
                <a:lnTo>
                  <a:pt x="53" y="56"/>
                </a:lnTo>
                <a:lnTo>
                  <a:pt x="49" y="56"/>
                </a:lnTo>
                <a:lnTo>
                  <a:pt x="42" y="54"/>
                </a:lnTo>
                <a:lnTo>
                  <a:pt x="32" y="46"/>
                </a:lnTo>
                <a:lnTo>
                  <a:pt x="29" y="44"/>
                </a:lnTo>
                <a:lnTo>
                  <a:pt x="27" y="39"/>
                </a:lnTo>
                <a:lnTo>
                  <a:pt x="27" y="37"/>
                </a:lnTo>
                <a:lnTo>
                  <a:pt x="27" y="35"/>
                </a:lnTo>
                <a:lnTo>
                  <a:pt x="29" y="31"/>
                </a:lnTo>
                <a:lnTo>
                  <a:pt x="29" y="27"/>
                </a:lnTo>
                <a:lnTo>
                  <a:pt x="34" y="25"/>
                </a:lnTo>
                <a:lnTo>
                  <a:pt x="38" y="23"/>
                </a:lnTo>
                <a:lnTo>
                  <a:pt x="42" y="21"/>
                </a:lnTo>
                <a:lnTo>
                  <a:pt x="44" y="21"/>
                </a:lnTo>
                <a:lnTo>
                  <a:pt x="46" y="21"/>
                </a:lnTo>
                <a:lnTo>
                  <a:pt x="51" y="23"/>
                </a:lnTo>
                <a:lnTo>
                  <a:pt x="57" y="25"/>
                </a:lnTo>
                <a:lnTo>
                  <a:pt x="61" y="31"/>
                </a:lnTo>
                <a:lnTo>
                  <a:pt x="63" y="33"/>
                </a:lnTo>
                <a:lnTo>
                  <a:pt x="66" y="31"/>
                </a:lnTo>
                <a:lnTo>
                  <a:pt x="74" y="23"/>
                </a:lnTo>
                <a:lnTo>
                  <a:pt x="78" y="18"/>
                </a:lnTo>
                <a:lnTo>
                  <a:pt x="76" y="14"/>
                </a:lnTo>
                <a:lnTo>
                  <a:pt x="72" y="10"/>
                </a:lnTo>
                <a:lnTo>
                  <a:pt x="61" y="4"/>
                </a:lnTo>
                <a:lnTo>
                  <a:pt x="49" y="0"/>
                </a:lnTo>
                <a:lnTo>
                  <a:pt x="44" y="0"/>
                </a:lnTo>
                <a:lnTo>
                  <a:pt x="38" y="0"/>
                </a:lnTo>
                <a:lnTo>
                  <a:pt x="27" y="4"/>
                </a:lnTo>
                <a:lnTo>
                  <a:pt x="17" y="8"/>
                </a:lnTo>
                <a:lnTo>
                  <a:pt x="10" y="14"/>
                </a:lnTo>
                <a:lnTo>
                  <a:pt x="4" y="23"/>
                </a:lnTo>
                <a:lnTo>
                  <a:pt x="2" y="31"/>
                </a:lnTo>
                <a:lnTo>
                  <a:pt x="2" y="37"/>
                </a:lnTo>
                <a:lnTo>
                  <a:pt x="2" y="41"/>
                </a:lnTo>
                <a:lnTo>
                  <a:pt x="4" y="48"/>
                </a:lnTo>
                <a:lnTo>
                  <a:pt x="6" y="56"/>
                </a:lnTo>
                <a:lnTo>
                  <a:pt x="10" y="62"/>
                </a:lnTo>
                <a:lnTo>
                  <a:pt x="19" y="66"/>
                </a:lnTo>
                <a:lnTo>
                  <a:pt x="25" y="71"/>
                </a:lnTo>
                <a:lnTo>
                  <a:pt x="29" y="73"/>
                </a:lnTo>
                <a:lnTo>
                  <a:pt x="34" y="75"/>
                </a:lnTo>
                <a:lnTo>
                  <a:pt x="42" y="79"/>
                </a:lnTo>
                <a:lnTo>
                  <a:pt x="53" y="85"/>
                </a:lnTo>
                <a:lnTo>
                  <a:pt x="55" y="89"/>
                </a:lnTo>
                <a:lnTo>
                  <a:pt x="57" y="94"/>
                </a:lnTo>
                <a:lnTo>
                  <a:pt x="57" y="96"/>
                </a:lnTo>
                <a:lnTo>
                  <a:pt x="57" y="98"/>
                </a:lnTo>
                <a:lnTo>
                  <a:pt x="55" y="104"/>
                </a:lnTo>
                <a:lnTo>
                  <a:pt x="53" y="106"/>
                </a:lnTo>
                <a:lnTo>
                  <a:pt x="51" y="110"/>
                </a:lnTo>
                <a:lnTo>
                  <a:pt x="46" y="112"/>
                </a:lnTo>
                <a:lnTo>
                  <a:pt x="40" y="114"/>
                </a:lnTo>
                <a:lnTo>
                  <a:pt x="38" y="114"/>
                </a:lnTo>
                <a:lnTo>
                  <a:pt x="36" y="114"/>
                </a:lnTo>
                <a:lnTo>
                  <a:pt x="29" y="112"/>
                </a:lnTo>
                <a:lnTo>
                  <a:pt x="25" y="110"/>
                </a:lnTo>
                <a:lnTo>
                  <a:pt x="21" y="108"/>
                </a:lnTo>
                <a:lnTo>
                  <a:pt x="19" y="104"/>
                </a:lnTo>
                <a:lnTo>
                  <a:pt x="15" y="100"/>
                </a:lnTo>
                <a:lnTo>
                  <a:pt x="15" y="98"/>
                </a:lnTo>
                <a:lnTo>
                  <a:pt x="12" y="100"/>
                </a:lnTo>
                <a:lnTo>
                  <a:pt x="6" y="110"/>
                </a:lnTo>
                <a:lnTo>
                  <a:pt x="0" y="11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497" name="Rectangle 85"/>
          <xdr:cNvSpPr>
            <a:spLocks noChangeAspect="1" noChangeArrowheads="1"/>
          </xdr:cNvSpPr>
        </xdr:nvSpPr>
        <xdr:spPr bwMode="auto">
          <a:xfrm>
            <a:off x="1398" y="513"/>
            <a:ext cx="26" cy="113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6498" name="Freeform 86"/>
          <xdr:cNvSpPr>
            <a:spLocks noChangeAspect="1"/>
          </xdr:cNvSpPr>
        </xdr:nvSpPr>
        <xdr:spPr bwMode="auto">
          <a:xfrm>
            <a:off x="1426" y="513"/>
            <a:ext cx="90" cy="113"/>
          </a:xfrm>
          <a:custGeom>
            <a:avLst/>
            <a:gdLst>
              <a:gd name="T0" fmla="*/ 63 w 89"/>
              <a:gd name="T1" fmla="*/ 11 h 127"/>
              <a:gd name="T2" fmla="*/ 95 w 89"/>
              <a:gd name="T3" fmla="*/ 11 h 127"/>
              <a:gd name="T4" fmla="*/ 95 w 89"/>
              <a:gd name="T5" fmla="*/ 0 h 127"/>
              <a:gd name="T6" fmla="*/ 0 w 89"/>
              <a:gd name="T7" fmla="*/ 0 h 127"/>
              <a:gd name="T8" fmla="*/ 0 w 89"/>
              <a:gd name="T9" fmla="*/ 11 h 127"/>
              <a:gd name="T10" fmla="*/ 32 w 89"/>
              <a:gd name="T11" fmla="*/ 11 h 127"/>
              <a:gd name="T12" fmla="*/ 32 w 89"/>
              <a:gd name="T13" fmla="*/ 63 h 127"/>
              <a:gd name="T14" fmla="*/ 63 w 89"/>
              <a:gd name="T15" fmla="*/ 63 h 127"/>
              <a:gd name="T16" fmla="*/ 63 w 89"/>
              <a:gd name="T17" fmla="*/ 11 h 127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89"/>
              <a:gd name="T28" fmla="*/ 0 h 127"/>
              <a:gd name="T29" fmla="*/ 89 w 89"/>
              <a:gd name="T30" fmla="*/ 127 h 127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89" h="127">
                <a:moveTo>
                  <a:pt x="57" y="23"/>
                </a:moveTo>
                <a:lnTo>
                  <a:pt x="89" y="23"/>
                </a:lnTo>
                <a:lnTo>
                  <a:pt x="89" y="0"/>
                </a:lnTo>
                <a:lnTo>
                  <a:pt x="0" y="0"/>
                </a:lnTo>
                <a:lnTo>
                  <a:pt x="0" y="23"/>
                </a:lnTo>
                <a:lnTo>
                  <a:pt x="32" y="23"/>
                </a:lnTo>
                <a:lnTo>
                  <a:pt x="32" y="127"/>
                </a:lnTo>
                <a:lnTo>
                  <a:pt x="57" y="127"/>
                </a:lnTo>
                <a:lnTo>
                  <a:pt x="57" y="2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499" name="Freeform 87"/>
          <xdr:cNvSpPr>
            <a:spLocks noChangeAspect="1" noEditPoints="1"/>
          </xdr:cNvSpPr>
        </xdr:nvSpPr>
        <xdr:spPr bwMode="auto">
          <a:xfrm>
            <a:off x="1492" y="513"/>
            <a:ext cx="128" cy="113"/>
          </a:xfrm>
          <a:custGeom>
            <a:avLst/>
            <a:gdLst>
              <a:gd name="T0" fmla="*/ 0 w 126"/>
              <a:gd name="T1" fmla="*/ 63 h 127"/>
              <a:gd name="T2" fmla="*/ 28 w 126"/>
              <a:gd name="T3" fmla="*/ 63 h 127"/>
              <a:gd name="T4" fmla="*/ 45 w 126"/>
              <a:gd name="T5" fmla="*/ 49 h 127"/>
              <a:gd name="T6" fmla="*/ 91 w 126"/>
              <a:gd name="T7" fmla="*/ 49 h 127"/>
              <a:gd name="T8" fmla="*/ 108 w 126"/>
              <a:gd name="T9" fmla="*/ 63 h 127"/>
              <a:gd name="T10" fmla="*/ 138 w 126"/>
              <a:gd name="T11" fmla="*/ 63 h 127"/>
              <a:gd name="T12" fmla="*/ 83 w 126"/>
              <a:gd name="T13" fmla="*/ 0 h 127"/>
              <a:gd name="T14" fmla="*/ 53 w 126"/>
              <a:gd name="T15" fmla="*/ 0 h 127"/>
              <a:gd name="T16" fmla="*/ 0 w 126"/>
              <a:gd name="T17" fmla="*/ 63 h 127"/>
              <a:gd name="T18" fmla="*/ 85 w 126"/>
              <a:gd name="T19" fmla="*/ 39 h 127"/>
              <a:gd name="T20" fmla="*/ 85 w 126"/>
              <a:gd name="T21" fmla="*/ 39 h 127"/>
              <a:gd name="T22" fmla="*/ 81 w 126"/>
              <a:gd name="T23" fmla="*/ 39 h 127"/>
              <a:gd name="T24" fmla="*/ 64 w 126"/>
              <a:gd name="T25" fmla="*/ 39 h 127"/>
              <a:gd name="T26" fmla="*/ 51 w 126"/>
              <a:gd name="T27" fmla="*/ 39 h 127"/>
              <a:gd name="T28" fmla="*/ 51 w 126"/>
              <a:gd name="T29" fmla="*/ 39 h 127"/>
              <a:gd name="T30" fmla="*/ 51 w 126"/>
              <a:gd name="T31" fmla="*/ 38 h 127"/>
              <a:gd name="T32" fmla="*/ 53 w 126"/>
              <a:gd name="T33" fmla="*/ 36 h 127"/>
              <a:gd name="T34" fmla="*/ 60 w 126"/>
              <a:gd name="T35" fmla="*/ 25 h 127"/>
              <a:gd name="T36" fmla="*/ 64 w 126"/>
              <a:gd name="T37" fmla="*/ 19 h 127"/>
              <a:gd name="T38" fmla="*/ 64 w 126"/>
              <a:gd name="T39" fmla="*/ 19 h 127"/>
              <a:gd name="T40" fmla="*/ 64 w 126"/>
              <a:gd name="T41" fmla="*/ 18 h 127"/>
              <a:gd name="T42" fmla="*/ 64 w 126"/>
              <a:gd name="T43" fmla="*/ 18 h 127"/>
              <a:gd name="T44" fmla="*/ 66 w 126"/>
              <a:gd name="T45" fmla="*/ 16 h 127"/>
              <a:gd name="T46" fmla="*/ 66 w 126"/>
              <a:gd name="T47" fmla="*/ 13 h 127"/>
              <a:gd name="T48" fmla="*/ 68 w 126"/>
              <a:gd name="T49" fmla="*/ 10 h 127"/>
              <a:gd name="T50" fmla="*/ 68 w 126"/>
              <a:gd name="T51" fmla="*/ 11 h 127"/>
              <a:gd name="T52" fmla="*/ 68 w 126"/>
              <a:gd name="T53" fmla="*/ 13 h 127"/>
              <a:gd name="T54" fmla="*/ 70 w 126"/>
              <a:gd name="T55" fmla="*/ 16 h 127"/>
              <a:gd name="T56" fmla="*/ 70 w 126"/>
              <a:gd name="T57" fmla="*/ 18 h 127"/>
              <a:gd name="T58" fmla="*/ 72 w 126"/>
              <a:gd name="T59" fmla="*/ 18 h 127"/>
              <a:gd name="T60" fmla="*/ 72 w 126"/>
              <a:gd name="T61" fmla="*/ 19 h 127"/>
              <a:gd name="T62" fmla="*/ 74 w 126"/>
              <a:gd name="T63" fmla="*/ 22 h 127"/>
              <a:gd name="T64" fmla="*/ 81 w 126"/>
              <a:gd name="T65" fmla="*/ 31 h 127"/>
              <a:gd name="T66" fmla="*/ 85 w 126"/>
              <a:gd name="T67" fmla="*/ 38 h 127"/>
              <a:gd name="T68" fmla="*/ 85 w 126"/>
              <a:gd name="T69" fmla="*/ 39 h 127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126"/>
              <a:gd name="T106" fmla="*/ 0 h 127"/>
              <a:gd name="T107" fmla="*/ 126 w 126"/>
              <a:gd name="T108" fmla="*/ 127 h 127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126" h="127">
                <a:moveTo>
                  <a:pt x="0" y="127"/>
                </a:moveTo>
                <a:lnTo>
                  <a:pt x="28" y="127"/>
                </a:lnTo>
                <a:lnTo>
                  <a:pt x="39" y="100"/>
                </a:lnTo>
                <a:lnTo>
                  <a:pt x="85" y="100"/>
                </a:lnTo>
                <a:lnTo>
                  <a:pt x="96" y="127"/>
                </a:lnTo>
                <a:lnTo>
                  <a:pt x="126" y="127"/>
                </a:lnTo>
                <a:lnTo>
                  <a:pt x="77" y="0"/>
                </a:lnTo>
                <a:lnTo>
                  <a:pt x="47" y="0"/>
                </a:lnTo>
                <a:lnTo>
                  <a:pt x="0" y="127"/>
                </a:lnTo>
                <a:close/>
                <a:moveTo>
                  <a:pt x="79" y="79"/>
                </a:moveTo>
                <a:lnTo>
                  <a:pt x="79" y="79"/>
                </a:lnTo>
                <a:lnTo>
                  <a:pt x="75" y="79"/>
                </a:lnTo>
                <a:lnTo>
                  <a:pt x="58" y="79"/>
                </a:lnTo>
                <a:lnTo>
                  <a:pt x="45" y="79"/>
                </a:lnTo>
                <a:lnTo>
                  <a:pt x="45" y="77"/>
                </a:lnTo>
                <a:lnTo>
                  <a:pt x="47" y="73"/>
                </a:lnTo>
                <a:lnTo>
                  <a:pt x="54" y="52"/>
                </a:lnTo>
                <a:lnTo>
                  <a:pt x="58" y="38"/>
                </a:lnTo>
                <a:lnTo>
                  <a:pt x="58" y="37"/>
                </a:lnTo>
                <a:lnTo>
                  <a:pt x="58" y="35"/>
                </a:lnTo>
                <a:lnTo>
                  <a:pt x="60" y="33"/>
                </a:lnTo>
                <a:lnTo>
                  <a:pt x="60" y="27"/>
                </a:lnTo>
                <a:lnTo>
                  <a:pt x="62" y="19"/>
                </a:lnTo>
                <a:lnTo>
                  <a:pt x="62" y="23"/>
                </a:lnTo>
                <a:lnTo>
                  <a:pt x="62" y="27"/>
                </a:lnTo>
                <a:lnTo>
                  <a:pt x="64" y="33"/>
                </a:lnTo>
                <a:lnTo>
                  <a:pt x="64" y="37"/>
                </a:lnTo>
                <a:lnTo>
                  <a:pt x="66" y="37"/>
                </a:lnTo>
                <a:lnTo>
                  <a:pt x="66" y="38"/>
                </a:lnTo>
                <a:lnTo>
                  <a:pt x="68" y="44"/>
                </a:lnTo>
                <a:lnTo>
                  <a:pt x="75" y="63"/>
                </a:lnTo>
                <a:lnTo>
                  <a:pt x="79" y="77"/>
                </a:lnTo>
                <a:lnTo>
                  <a:pt x="79" y="7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00" name="Freeform 88"/>
          <xdr:cNvSpPr>
            <a:spLocks noChangeAspect="1" noEditPoints="1"/>
          </xdr:cNvSpPr>
        </xdr:nvSpPr>
        <xdr:spPr bwMode="auto">
          <a:xfrm>
            <a:off x="1618" y="513"/>
            <a:ext cx="90" cy="113"/>
          </a:xfrm>
          <a:custGeom>
            <a:avLst/>
            <a:gdLst>
              <a:gd name="T0" fmla="*/ 27 w 89"/>
              <a:gd name="T1" fmla="*/ 27 h 127"/>
              <a:gd name="T2" fmla="*/ 27 w 89"/>
              <a:gd name="T3" fmla="*/ 16 h 127"/>
              <a:gd name="T4" fmla="*/ 27 w 89"/>
              <a:gd name="T5" fmla="*/ 11 h 127"/>
              <a:gd name="T6" fmla="*/ 29 w 89"/>
              <a:gd name="T7" fmla="*/ 11 h 127"/>
              <a:gd name="T8" fmla="*/ 29 w 89"/>
              <a:gd name="T9" fmla="*/ 11 h 127"/>
              <a:gd name="T10" fmla="*/ 42 w 89"/>
              <a:gd name="T11" fmla="*/ 11 h 127"/>
              <a:gd name="T12" fmla="*/ 57 w 89"/>
              <a:gd name="T13" fmla="*/ 12 h 127"/>
              <a:gd name="T14" fmla="*/ 63 w 89"/>
              <a:gd name="T15" fmla="*/ 18 h 127"/>
              <a:gd name="T16" fmla="*/ 63 w 89"/>
              <a:gd name="T17" fmla="*/ 20 h 127"/>
              <a:gd name="T18" fmla="*/ 57 w 89"/>
              <a:gd name="T19" fmla="*/ 25 h 127"/>
              <a:gd name="T20" fmla="*/ 40 w 89"/>
              <a:gd name="T21" fmla="*/ 27 h 127"/>
              <a:gd name="T22" fmla="*/ 29 w 89"/>
              <a:gd name="T23" fmla="*/ 27 h 127"/>
              <a:gd name="T24" fmla="*/ 29 w 89"/>
              <a:gd name="T25" fmla="*/ 27 h 127"/>
              <a:gd name="T26" fmla="*/ 27 w 89"/>
              <a:gd name="T27" fmla="*/ 27 h 127"/>
              <a:gd name="T28" fmla="*/ 95 w 89"/>
              <a:gd name="T29" fmla="*/ 61 h 127"/>
              <a:gd name="T30" fmla="*/ 74 w 89"/>
              <a:gd name="T31" fmla="*/ 44 h 127"/>
              <a:gd name="T32" fmla="*/ 61 w 89"/>
              <a:gd name="T33" fmla="*/ 34 h 127"/>
              <a:gd name="T34" fmla="*/ 71 w 89"/>
              <a:gd name="T35" fmla="*/ 32 h 127"/>
              <a:gd name="T36" fmla="*/ 82 w 89"/>
              <a:gd name="T37" fmla="*/ 28 h 127"/>
              <a:gd name="T38" fmla="*/ 88 w 89"/>
              <a:gd name="T39" fmla="*/ 20 h 127"/>
              <a:gd name="T40" fmla="*/ 88 w 89"/>
              <a:gd name="T41" fmla="*/ 16 h 127"/>
              <a:gd name="T42" fmla="*/ 80 w 89"/>
              <a:gd name="T43" fmla="*/ 6 h 127"/>
              <a:gd name="T44" fmla="*/ 63 w 89"/>
              <a:gd name="T45" fmla="*/ 2 h 127"/>
              <a:gd name="T46" fmla="*/ 38 w 89"/>
              <a:gd name="T47" fmla="*/ 0 h 127"/>
              <a:gd name="T48" fmla="*/ 31 w 89"/>
              <a:gd name="T49" fmla="*/ 0 h 127"/>
              <a:gd name="T50" fmla="*/ 0 w 89"/>
              <a:gd name="T51" fmla="*/ 0 h 127"/>
              <a:gd name="T52" fmla="*/ 0 w 89"/>
              <a:gd name="T53" fmla="*/ 2 h 127"/>
              <a:gd name="T54" fmla="*/ 0 w 89"/>
              <a:gd name="T55" fmla="*/ 39 h 127"/>
              <a:gd name="T56" fmla="*/ 0 w 89"/>
              <a:gd name="T57" fmla="*/ 63 h 127"/>
              <a:gd name="T58" fmla="*/ 17 w 89"/>
              <a:gd name="T59" fmla="*/ 63 h 127"/>
              <a:gd name="T60" fmla="*/ 27 w 89"/>
              <a:gd name="T61" fmla="*/ 63 h 127"/>
              <a:gd name="T62" fmla="*/ 27 w 89"/>
              <a:gd name="T63" fmla="*/ 59 h 127"/>
              <a:gd name="T64" fmla="*/ 27 w 89"/>
              <a:gd name="T65" fmla="*/ 34 h 127"/>
              <a:gd name="T66" fmla="*/ 27 w 89"/>
              <a:gd name="T67" fmla="*/ 34 h 127"/>
              <a:gd name="T68" fmla="*/ 52 w 89"/>
              <a:gd name="T69" fmla="*/ 53 h 127"/>
              <a:gd name="T70" fmla="*/ 65 w 89"/>
              <a:gd name="T71" fmla="*/ 63 h 127"/>
              <a:gd name="T72" fmla="*/ 69 w 89"/>
              <a:gd name="T73" fmla="*/ 63 h 127"/>
              <a:gd name="T74" fmla="*/ 95 w 89"/>
              <a:gd name="T75" fmla="*/ 63 h 127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89"/>
              <a:gd name="T115" fmla="*/ 0 h 127"/>
              <a:gd name="T116" fmla="*/ 89 w 89"/>
              <a:gd name="T117" fmla="*/ 127 h 127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89" h="127">
                <a:moveTo>
                  <a:pt x="27" y="54"/>
                </a:moveTo>
                <a:lnTo>
                  <a:pt x="27" y="54"/>
                </a:lnTo>
                <a:lnTo>
                  <a:pt x="27" y="50"/>
                </a:lnTo>
                <a:lnTo>
                  <a:pt x="27" y="33"/>
                </a:lnTo>
                <a:lnTo>
                  <a:pt x="27" y="21"/>
                </a:lnTo>
                <a:lnTo>
                  <a:pt x="29" y="21"/>
                </a:lnTo>
                <a:lnTo>
                  <a:pt x="34" y="21"/>
                </a:lnTo>
                <a:lnTo>
                  <a:pt x="42" y="21"/>
                </a:lnTo>
                <a:lnTo>
                  <a:pt x="46" y="23"/>
                </a:lnTo>
                <a:lnTo>
                  <a:pt x="51" y="25"/>
                </a:lnTo>
                <a:lnTo>
                  <a:pt x="55" y="29"/>
                </a:lnTo>
                <a:lnTo>
                  <a:pt x="57" y="35"/>
                </a:lnTo>
                <a:lnTo>
                  <a:pt x="57" y="38"/>
                </a:lnTo>
                <a:lnTo>
                  <a:pt x="57" y="40"/>
                </a:lnTo>
                <a:lnTo>
                  <a:pt x="55" y="46"/>
                </a:lnTo>
                <a:lnTo>
                  <a:pt x="51" y="50"/>
                </a:lnTo>
                <a:lnTo>
                  <a:pt x="46" y="52"/>
                </a:lnTo>
                <a:lnTo>
                  <a:pt x="40" y="54"/>
                </a:lnTo>
                <a:lnTo>
                  <a:pt x="34" y="54"/>
                </a:lnTo>
                <a:lnTo>
                  <a:pt x="29" y="54"/>
                </a:lnTo>
                <a:lnTo>
                  <a:pt x="27" y="54"/>
                </a:lnTo>
                <a:close/>
                <a:moveTo>
                  <a:pt x="89" y="127"/>
                </a:moveTo>
                <a:lnTo>
                  <a:pt x="89" y="125"/>
                </a:lnTo>
                <a:lnTo>
                  <a:pt x="85" y="117"/>
                </a:lnTo>
                <a:lnTo>
                  <a:pt x="68" y="90"/>
                </a:lnTo>
                <a:lnTo>
                  <a:pt x="55" y="71"/>
                </a:lnTo>
                <a:lnTo>
                  <a:pt x="55" y="69"/>
                </a:lnTo>
                <a:lnTo>
                  <a:pt x="59" y="69"/>
                </a:lnTo>
                <a:lnTo>
                  <a:pt x="65" y="65"/>
                </a:lnTo>
                <a:lnTo>
                  <a:pt x="72" y="62"/>
                </a:lnTo>
                <a:lnTo>
                  <a:pt x="76" y="56"/>
                </a:lnTo>
                <a:lnTo>
                  <a:pt x="80" y="48"/>
                </a:lnTo>
                <a:lnTo>
                  <a:pt x="82" y="40"/>
                </a:lnTo>
                <a:lnTo>
                  <a:pt x="82" y="35"/>
                </a:lnTo>
                <a:lnTo>
                  <a:pt x="82" y="31"/>
                </a:lnTo>
                <a:lnTo>
                  <a:pt x="80" y="21"/>
                </a:lnTo>
                <a:lnTo>
                  <a:pt x="74" y="12"/>
                </a:lnTo>
                <a:lnTo>
                  <a:pt x="68" y="6"/>
                </a:lnTo>
                <a:lnTo>
                  <a:pt x="57" y="2"/>
                </a:lnTo>
                <a:lnTo>
                  <a:pt x="44" y="0"/>
                </a:lnTo>
                <a:lnTo>
                  <a:pt x="38" y="0"/>
                </a:lnTo>
                <a:lnTo>
                  <a:pt x="36" y="0"/>
                </a:lnTo>
                <a:lnTo>
                  <a:pt x="31" y="0"/>
                </a:lnTo>
                <a:lnTo>
                  <a:pt x="15" y="0"/>
                </a:lnTo>
                <a:lnTo>
                  <a:pt x="0" y="0"/>
                </a:lnTo>
                <a:lnTo>
                  <a:pt x="0" y="2"/>
                </a:lnTo>
                <a:lnTo>
                  <a:pt x="0" y="19"/>
                </a:lnTo>
                <a:lnTo>
                  <a:pt x="0" y="79"/>
                </a:lnTo>
                <a:lnTo>
                  <a:pt x="0" y="125"/>
                </a:lnTo>
                <a:lnTo>
                  <a:pt x="0" y="127"/>
                </a:lnTo>
                <a:lnTo>
                  <a:pt x="4" y="127"/>
                </a:lnTo>
                <a:lnTo>
                  <a:pt x="17" y="127"/>
                </a:lnTo>
                <a:lnTo>
                  <a:pt x="25" y="127"/>
                </a:lnTo>
                <a:lnTo>
                  <a:pt x="27" y="127"/>
                </a:lnTo>
                <a:lnTo>
                  <a:pt x="27" y="125"/>
                </a:lnTo>
                <a:lnTo>
                  <a:pt x="27" y="117"/>
                </a:lnTo>
                <a:lnTo>
                  <a:pt x="27" y="90"/>
                </a:lnTo>
                <a:lnTo>
                  <a:pt x="27" y="69"/>
                </a:lnTo>
                <a:lnTo>
                  <a:pt x="27" y="67"/>
                </a:lnTo>
                <a:lnTo>
                  <a:pt x="27" y="69"/>
                </a:lnTo>
                <a:lnTo>
                  <a:pt x="31" y="77"/>
                </a:lnTo>
                <a:lnTo>
                  <a:pt x="46" y="106"/>
                </a:lnTo>
                <a:lnTo>
                  <a:pt x="59" y="125"/>
                </a:lnTo>
                <a:lnTo>
                  <a:pt x="59" y="127"/>
                </a:lnTo>
                <a:lnTo>
                  <a:pt x="63" y="127"/>
                </a:lnTo>
                <a:lnTo>
                  <a:pt x="78" y="127"/>
                </a:lnTo>
                <a:lnTo>
                  <a:pt x="89" y="12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01" name="Rectangle 89"/>
          <xdr:cNvSpPr>
            <a:spLocks noChangeAspect="1" noChangeArrowheads="1"/>
          </xdr:cNvSpPr>
        </xdr:nvSpPr>
        <xdr:spPr bwMode="auto">
          <a:xfrm>
            <a:off x="1710" y="513"/>
            <a:ext cx="26" cy="113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6502" name="Freeform 90"/>
          <xdr:cNvSpPr>
            <a:spLocks noChangeAspect="1" noEditPoints="1"/>
          </xdr:cNvSpPr>
        </xdr:nvSpPr>
        <xdr:spPr bwMode="auto">
          <a:xfrm>
            <a:off x="1744" y="510"/>
            <a:ext cx="133" cy="120"/>
          </a:xfrm>
          <a:custGeom>
            <a:avLst/>
            <a:gdLst>
              <a:gd name="T0" fmla="*/ 59 w 132"/>
              <a:gd name="T1" fmla="*/ 53 h 135"/>
              <a:gd name="T2" fmla="*/ 40 w 132"/>
              <a:gd name="T3" fmla="*/ 51 h 135"/>
              <a:gd name="T4" fmla="*/ 30 w 132"/>
              <a:gd name="T5" fmla="*/ 42 h 135"/>
              <a:gd name="T6" fmla="*/ 28 w 132"/>
              <a:gd name="T7" fmla="*/ 33 h 135"/>
              <a:gd name="T8" fmla="*/ 30 w 132"/>
              <a:gd name="T9" fmla="*/ 25 h 135"/>
              <a:gd name="T10" fmla="*/ 42 w 132"/>
              <a:gd name="T11" fmla="*/ 16 h 135"/>
              <a:gd name="T12" fmla="*/ 59 w 132"/>
              <a:gd name="T13" fmla="*/ 12 h 135"/>
              <a:gd name="T14" fmla="*/ 78 w 132"/>
              <a:gd name="T15" fmla="*/ 12 h 135"/>
              <a:gd name="T16" fmla="*/ 95 w 132"/>
              <a:gd name="T17" fmla="*/ 16 h 135"/>
              <a:gd name="T18" fmla="*/ 108 w 132"/>
              <a:gd name="T19" fmla="*/ 25 h 135"/>
              <a:gd name="T20" fmla="*/ 110 w 132"/>
              <a:gd name="T21" fmla="*/ 33 h 135"/>
              <a:gd name="T22" fmla="*/ 108 w 132"/>
              <a:gd name="T23" fmla="*/ 42 h 135"/>
              <a:gd name="T24" fmla="*/ 95 w 132"/>
              <a:gd name="T25" fmla="*/ 51 h 135"/>
              <a:gd name="T26" fmla="*/ 78 w 132"/>
              <a:gd name="T27" fmla="*/ 53 h 135"/>
              <a:gd name="T28" fmla="*/ 138 w 132"/>
              <a:gd name="T29" fmla="*/ 33 h 135"/>
              <a:gd name="T30" fmla="*/ 135 w 132"/>
              <a:gd name="T31" fmla="*/ 27 h 135"/>
              <a:gd name="T32" fmla="*/ 121 w 132"/>
              <a:gd name="T33" fmla="*/ 11 h 135"/>
              <a:gd name="T34" fmla="*/ 116 w 132"/>
              <a:gd name="T35" fmla="*/ 9 h 135"/>
              <a:gd name="T36" fmla="*/ 93 w 132"/>
              <a:gd name="T37" fmla="*/ 4 h 135"/>
              <a:gd name="T38" fmla="*/ 72 w 132"/>
              <a:gd name="T39" fmla="*/ 0 h 135"/>
              <a:gd name="T40" fmla="*/ 53 w 132"/>
              <a:gd name="T41" fmla="*/ 2 h 135"/>
              <a:gd name="T42" fmla="*/ 21 w 132"/>
              <a:gd name="T43" fmla="*/ 9 h 135"/>
              <a:gd name="T44" fmla="*/ 15 w 132"/>
              <a:gd name="T45" fmla="*/ 11 h 135"/>
              <a:gd name="T46" fmla="*/ 2 w 132"/>
              <a:gd name="T47" fmla="*/ 22 h 135"/>
              <a:gd name="T48" fmla="*/ 0 w 132"/>
              <a:gd name="T49" fmla="*/ 33 h 135"/>
              <a:gd name="T50" fmla="*/ 0 w 132"/>
              <a:gd name="T51" fmla="*/ 41 h 135"/>
              <a:gd name="T52" fmla="*/ 19 w 132"/>
              <a:gd name="T53" fmla="*/ 57 h 135"/>
              <a:gd name="T54" fmla="*/ 25 w 132"/>
              <a:gd name="T55" fmla="*/ 60 h 135"/>
              <a:gd name="T56" fmla="*/ 47 w 132"/>
              <a:gd name="T57" fmla="*/ 65 h 135"/>
              <a:gd name="T58" fmla="*/ 72 w 132"/>
              <a:gd name="T59" fmla="*/ 67 h 135"/>
              <a:gd name="T60" fmla="*/ 84 w 132"/>
              <a:gd name="T61" fmla="*/ 66 h 135"/>
              <a:gd name="T62" fmla="*/ 114 w 132"/>
              <a:gd name="T63" fmla="*/ 58 h 135"/>
              <a:gd name="T64" fmla="*/ 121 w 132"/>
              <a:gd name="T65" fmla="*/ 55 h 135"/>
              <a:gd name="T66" fmla="*/ 133 w 132"/>
              <a:gd name="T67" fmla="*/ 44 h 135"/>
              <a:gd name="T68" fmla="*/ 138 w 132"/>
              <a:gd name="T69" fmla="*/ 33 h 135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132"/>
              <a:gd name="T106" fmla="*/ 0 h 135"/>
              <a:gd name="T107" fmla="*/ 132 w 132"/>
              <a:gd name="T108" fmla="*/ 135 h 135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132" h="135">
                <a:moveTo>
                  <a:pt x="66" y="110"/>
                </a:moveTo>
                <a:lnTo>
                  <a:pt x="59" y="110"/>
                </a:lnTo>
                <a:lnTo>
                  <a:pt x="51" y="108"/>
                </a:lnTo>
                <a:lnTo>
                  <a:pt x="40" y="102"/>
                </a:lnTo>
                <a:lnTo>
                  <a:pt x="34" y="94"/>
                </a:lnTo>
                <a:lnTo>
                  <a:pt x="30" y="85"/>
                </a:lnTo>
                <a:lnTo>
                  <a:pt x="28" y="73"/>
                </a:lnTo>
                <a:lnTo>
                  <a:pt x="28" y="67"/>
                </a:lnTo>
                <a:lnTo>
                  <a:pt x="28" y="62"/>
                </a:lnTo>
                <a:lnTo>
                  <a:pt x="30" y="50"/>
                </a:lnTo>
                <a:lnTo>
                  <a:pt x="34" y="42"/>
                </a:lnTo>
                <a:lnTo>
                  <a:pt x="42" y="33"/>
                </a:lnTo>
                <a:lnTo>
                  <a:pt x="51" y="27"/>
                </a:lnTo>
                <a:lnTo>
                  <a:pt x="59" y="25"/>
                </a:lnTo>
                <a:lnTo>
                  <a:pt x="66" y="25"/>
                </a:lnTo>
                <a:lnTo>
                  <a:pt x="72" y="25"/>
                </a:lnTo>
                <a:lnTo>
                  <a:pt x="81" y="27"/>
                </a:lnTo>
                <a:lnTo>
                  <a:pt x="89" y="33"/>
                </a:lnTo>
                <a:lnTo>
                  <a:pt x="98" y="42"/>
                </a:lnTo>
                <a:lnTo>
                  <a:pt x="102" y="50"/>
                </a:lnTo>
                <a:lnTo>
                  <a:pt x="104" y="62"/>
                </a:lnTo>
                <a:lnTo>
                  <a:pt x="104" y="67"/>
                </a:lnTo>
                <a:lnTo>
                  <a:pt x="104" y="73"/>
                </a:lnTo>
                <a:lnTo>
                  <a:pt x="102" y="85"/>
                </a:lnTo>
                <a:lnTo>
                  <a:pt x="98" y="94"/>
                </a:lnTo>
                <a:lnTo>
                  <a:pt x="89" y="102"/>
                </a:lnTo>
                <a:lnTo>
                  <a:pt x="83" y="108"/>
                </a:lnTo>
                <a:lnTo>
                  <a:pt x="72" y="110"/>
                </a:lnTo>
                <a:lnTo>
                  <a:pt x="66" y="110"/>
                </a:lnTo>
                <a:close/>
                <a:moveTo>
                  <a:pt x="132" y="67"/>
                </a:moveTo>
                <a:lnTo>
                  <a:pt x="132" y="64"/>
                </a:lnTo>
                <a:lnTo>
                  <a:pt x="129" y="54"/>
                </a:lnTo>
                <a:lnTo>
                  <a:pt x="125" y="39"/>
                </a:lnTo>
                <a:lnTo>
                  <a:pt x="115" y="23"/>
                </a:lnTo>
                <a:lnTo>
                  <a:pt x="112" y="19"/>
                </a:lnTo>
                <a:lnTo>
                  <a:pt x="110" y="18"/>
                </a:lnTo>
                <a:lnTo>
                  <a:pt x="102" y="12"/>
                </a:lnTo>
                <a:lnTo>
                  <a:pt x="87" y="4"/>
                </a:lnTo>
                <a:lnTo>
                  <a:pt x="70" y="0"/>
                </a:lnTo>
                <a:lnTo>
                  <a:pt x="66" y="0"/>
                </a:lnTo>
                <a:lnTo>
                  <a:pt x="62" y="0"/>
                </a:lnTo>
                <a:lnTo>
                  <a:pt x="53" y="2"/>
                </a:lnTo>
                <a:lnTo>
                  <a:pt x="36" y="8"/>
                </a:lnTo>
                <a:lnTo>
                  <a:pt x="21" y="18"/>
                </a:lnTo>
                <a:lnTo>
                  <a:pt x="19" y="19"/>
                </a:lnTo>
                <a:lnTo>
                  <a:pt x="15" y="23"/>
                </a:lnTo>
                <a:lnTo>
                  <a:pt x="11" y="31"/>
                </a:lnTo>
                <a:lnTo>
                  <a:pt x="2" y="46"/>
                </a:lnTo>
                <a:lnTo>
                  <a:pt x="0" y="64"/>
                </a:lnTo>
                <a:lnTo>
                  <a:pt x="0" y="67"/>
                </a:lnTo>
                <a:lnTo>
                  <a:pt x="0" y="73"/>
                </a:lnTo>
                <a:lnTo>
                  <a:pt x="0" y="83"/>
                </a:lnTo>
                <a:lnTo>
                  <a:pt x="8" y="100"/>
                </a:lnTo>
                <a:lnTo>
                  <a:pt x="19" y="115"/>
                </a:lnTo>
                <a:lnTo>
                  <a:pt x="23" y="119"/>
                </a:lnTo>
                <a:lnTo>
                  <a:pt x="25" y="121"/>
                </a:lnTo>
                <a:lnTo>
                  <a:pt x="32" y="125"/>
                </a:lnTo>
                <a:lnTo>
                  <a:pt x="47" y="131"/>
                </a:lnTo>
                <a:lnTo>
                  <a:pt x="62" y="135"/>
                </a:lnTo>
                <a:lnTo>
                  <a:pt x="66" y="135"/>
                </a:lnTo>
                <a:lnTo>
                  <a:pt x="70" y="135"/>
                </a:lnTo>
                <a:lnTo>
                  <a:pt x="78" y="133"/>
                </a:lnTo>
                <a:lnTo>
                  <a:pt x="95" y="127"/>
                </a:lnTo>
                <a:lnTo>
                  <a:pt x="108" y="117"/>
                </a:lnTo>
                <a:lnTo>
                  <a:pt x="112" y="115"/>
                </a:lnTo>
                <a:lnTo>
                  <a:pt x="115" y="112"/>
                </a:lnTo>
                <a:lnTo>
                  <a:pt x="121" y="104"/>
                </a:lnTo>
                <a:lnTo>
                  <a:pt x="127" y="90"/>
                </a:lnTo>
                <a:lnTo>
                  <a:pt x="132" y="73"/>
                </a:lnTo>
                <a:lnTo>
                  <a:pt x="132" y="6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03" name="Freeform 91"/>
          <xdr:cNvSpPr>
            <a:spLocks noChangeAspect="1"/>
          </xdr:cNvSpPr>
        </xdr:nvSpPr>
        <xdr:spPr bwMode="auto">
          <a:xfrm>
            <a:off x="737" y="643"/>
            <a:ext cx="98" cy="126"/>
          </a:xfrm>
          <a:custGeom>
            <a:avLst/>
            <a:gdLst>
              <a:gd name="T0" fmla="*/ 62 w 98"/>
              <a:gd name="T1" fmla="*/ 12 h 142"/>
              <a:gd name="T2" fmla="*/ 98 w 98"/>
              <a:gd name="T3" fmla="*/ 12 h 142"/>
              <a:gd name="T4" fmla="*/ 98 w 98"/>
              <a:gd name="T5" fmla="*/ 0 h 142"/>
              <a:gd name="T6" fmla="*/ 0 w 98"/>
              <a:gd name="T7" fmla="*/ 0 h 142"/>
              <a:gd name="T8" fmla="*/ 0 w 98"/>
              <a:gd name="T9" fmla="*/ 12 h 142"/>
              <a:gd name="T10" fmla="*/ 34 w 98"/>
              <a:gd name="T11" fmla="*/ 12 h 142"/>
              <a:gd name="T12" fmla="*/ 34 w 98"/>
              <a:gd name="T13" fmla="*/ 69 h 142"/>
              <a:gd name="T14" fmla="*/ 62 w 98"/>
              <a:gd name="T15" fmla="*/ 69 h 142"/>
              <a:gd name="T16" fmla="*/ 62 w 98"/>
              <a:gd name="T17" fmla="*/ 12 h 14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98"/>
              <a:gd name="T28" fmla="*/ 0 h 142"/>
              <a:gd name="T29" fmla="*/ 98 w 98"/>
              <a:gd name="T30" fmla="*/ 142 h 142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98" h="142">
                <a:moveTo>
                  <a:pt x="62" y="25"/>
                </a:moveTo>
                <a:lnTo>
                  <a:pt x="98" y="25"/>
                </a:lnTo>
                <a:lnTo>
                  <a:pt x="98" y="0"/>
                </a:lnTo>
                <a:lnTo>
                  <a:pt x="0" y="0"/>
                </a:lnTo>
                <a:lnTo>
                  <a:pt x="0" y="25"/>
                </a:lnTo>
                <a:lnTo>
                  <a:pt x="34" y="25"/>
                </a:lnTo>
                <a:lnTo>
                  <a:pt x="34" y="142"/>
                </a:lnTo>
                <a:lnTo>
                  <a:pt x="62" y="142"/>
                </a:lnTo>
                <a:lnTo>
                  <a:pt x="62" y="25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04" name="Freeform 92"/>
          <xdr:cNvSpPr>
            <a:spLocks noChangeAspect="1" noEditPoints="1"/>
          </xdr:cNvSpPr>
        </xdr:nvSpPr>
        <xdr:spPr bwMode="auto">
          <a:xfrm>
            <a:off x="810" y="643"/>
            <a:ext cx="141" cy="126"/>
          </a:xfrm>
          <a:custGeom>
            <a:avLst/>
            <a:gdLst>
              <a:gd name="T0" fmla="*/ 0 w 140"/>
              <a:gd name="T1" fmla="*/ 69 h 142"/>
              <a:gd name="T2" fmla="*/ 32 w 140"/>
              <a:gd name="T3" fmla="*/ 69 h 142"/>
              <a:gd name="T4" fmla="*/ 41 w 140"/>
              <a:gd name="T5" fmla="*/ 53 h 142"/>
              <a:gd name="T6" fmla="*/ 102 w 140"/>
              <a:gd name="T7" fmla="*/ 53 h 142"/>
              <a:gd name="T8" fmla="*/ 112 w 140"/>
              <a:gd name="T9" fmla="*/ 69 h 142"/>
              <a:gd name="T10" fmla="*/ 146 w 140"/>
              <a:gd name="T11" fmla="*/ 69 h 142"/>
              <a:gd name="T12" fmla="*/ 91 w 140"/>
              <a:gd name="T13" fmla="*/ 0 h 142"/>
              <a:gd name="T14" fmla="*/ 53 w 140"/>
              <a:gd name="T15" fmla="*/ 0 h 142"/>
              <a:gd name="T16" fmla="*/ 0 w 140"/>
              <a:gd name="T17" fmla="*/ 69 h 142"/>
              <a:gd name="T18" fmla="*/ 93 w 140"/>
              <a:gd name="T19" fmla="*/ 41 h 142"/>
              <a:gd name="T20" fmla="*/ 93 w 140"/>
              <a:gd name="T21" fmla="*/ 41 h 142"/>
              <a:gd name="T22" fmla="*/ 87 w 140"/>
              <a:gd name="T23" fmla="*/ 41 h 142"/>
              <a:gd name="T24" fmla="*/ 64 w 140"/>
              <a:gd name="T25" fmla="*/ 41 h 142"/>
              <a:gd name="T26" fmla="*/ 51 w 140"/>
              <a:gd name="T27" fmla="*/ 41 h 142"/>
              <a:gd name="T28" fmla="*/ 49 w 140"/>
              <a:gd name="T29" fmla="*/ 41 h 142"/>
              <a:gd name="T30" fmla="*/ 49 w 140"/>
              <a:gd name="T31" fmla="*/ 41 h 142"/>
              <a:gd name="T32" fmla="*/ 51 w 140"/>
              <a:gd name="T33" fmla="*/ 40 h 142"/>
              <a:gd name="T34" fmla="*/ 58 w 140"/>
              <a:gd name="T35" fmla="*/ 29 h 142"/>
              <a:gd name="T36" fmla="*/ 64 w 140"/>
              <a:gd name="T37" fmla="*/ 20 h 142"/>
              <a:gd name="T38" fmla="*/ 64 w 140"/>
              <a:gd name="T39" fmla="*/ 20 h 142"/>
              <a:gd name="T40" fmla="*/ 66 w 140"/>
              <a:gd name="T41" fmla="*/ 20 h 142"/>
              <a:gd name="T42" fmla="*/ 66 w 140"/>
              <a:gd name="T43" fmla="*/ 18 h 142"/>
              <a:gd name="T44" fmla="*/ 68 w 140"/>
              <a:gd name="T45" fmla="*/ 12 h 142"/>
              <a:gd name="T46" fmla="*/ 68 w 140"/>
              <a:gd name="T47" fmla="*/ 11 h 142"/>
              <a:gd name="T48" fmla="*/ 68 w 140"/>
              <a:gd name="T49" fmla="*/ 12 h 142"/>
              <a:gd name="T50" fmla="*/ 76 w 140"/>
              <a:gd name="T51" fmla="*/ 14 h 142"/>
              <a:gd name="T52" fmla="*/ 76 w 140"/>
              <a:gd name="T53" fmla="*/ 18 h 142"/>
              <a:gd name="T54" fmla="*/ 78 w 140"/>
              <a:gd name="T55" fmla="*/ 20 h 142"/>
              <a:gd name="T56" fmla="*/ 78 w 140"/>
              <a:gd name="T57" fmla="*/ 20 h 142"/>
              <a:gd name="T58" fmla="*/ 78 w 140"/>
              <a:gd name="T59" fmla="*/ 20 h 142"/>
              <a:gd name="T60" fmla="*/ 81 w 140"/>
              <a:gd name="T61" fmla="*/ 24 h 142"/>
              <a:gd name="T62" fmla="*/ 89 w 140"/>
              <a:gd name="T63" fmla="*/ 34 h 142"/>
              <a:gd name="T64" fmla="*/ 93 w 140"/>
              <a:gd name="T65" fmla="*/ 41 h 142"/>
              <a:gd name="T66" fmla="*/ 93 w 140"/>
              <a:gd name="T67" fmla="*/ 41 h 142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140"/>
              <a:gd name="T103" fmla="*/ 0 h 142"/>
              <a:gd name="T104" fmla="*/ 140 w 140"/>
              <a:gd name="T105" fmla="*/ 142 h 142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140" h="142">
                <a:moveTo>
                  <a:pt x="0" y="142"/>
                </a:moveTo>
                <a:lnTo>
                  <a:pt x="32" y="142"/>
                </a:lnTo>
                <a:lnTo>
                  <a:pt x="41" y="111"/>
                </a:lnTo>
                <a:lnTo>
                  <a:pt x="96" y="111"/>
                </a:lnTo>
                <a:lnTo>
                  <a:pt x="106" y="142"/>
                </a:lnTo>
                <a:lnTo>
                  <a:pt x="140" y="142"/>
                </a:lnTo>
                <a:lnTo>
                  <a:pt x="85" y="0"/>
                </a:lnTo>
                <a:lnTo>
                  <a:pt x="53" y="0"/>
                </a:lnTo>
                <a:lnTo>
                  <a:pt x="0" y="142"/>
                </a:lnTo>
                <a:close/>
                <a:moveTo>
                  <a:pt x="87" y="86"/>
                </a:moveTo>
                <a:lnTo>
                  <a:pt x="87" y="86"/>
                </a:lnTo>
                <a:lnTo>
                  <a:pt x="81" y="86"/>
                </a:lnTo>
                <a:lnTo>
                  <a:pt x="64" y="86"/>
                </a:lnTo>
                <a:lnTo>
                  <a:pt x="51" y="86"/>
                </a:lnTo>
                <a:lnTo>
                  <a:pt x="49" y="86"/>
                </a:lnTo>
                <a:lnTo>
                  <a:pt x="51" y="81"/>
                </a:lnTo>
                <a:lnTo>
                  <a:pt x="58" y="60"/>
                </a:lnTo>
                <a:lnTo>
                  <a:pt x="64" y="42"/>
                </a:lnTo>
                <a:lnTo>
                  <a:pt x="66" y="40"/>
                </a:lnTo>
                <a:lnTo>
                  <a:pt x="66" y="35"/>
                </a:lnTo>
                <a:lnTo>
                  <a:pt x="68" y="25"/>
                </a:lnTo>
                <a:lnTo>
                  <a:pt x="68" y="21"/>
                </a:lnTo>
                <a:lnTo>
                  <a:pt x="68" y="25"/>
                </a:lnTo>
                <a:lnTo>
                  <a:pt x="70" y="29"/>
                </a:lnTo>
                <a:lnTo>
                  <a:pt x="70" y="36"/>
                </a:lnTo>
                <a:lnTo>
                  <a:pt x="72" y="40"/>
                </a:lnTo>
                <a:lnTo>
                  <a:pt x="72" y="42"/>
                </a:lnTo>
                <a:lnTo>
                  <a:pt x="75" y="48"/>
                </a:lnTo>
                <a:lnTo>
                  <a:pt x="83" y="69"/>
                </a:lnTo>
                <a:lnTo>
                  <a:pt x="87" y="86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05" name="Freeform 93"/>
          <xdr:cNvSpPr>
            <a:spLocks noChangeAspect="1"/>
          </xdr:cNvSpPr>
        </xdr:nvSpPr>
        <xdr:spPr bwMode="auto">
          <a:xfrm>
            <a:off x="945" y="643"/>
            <a:ext cx="120" cy="128"/>
          </a:xfrm>
          <a:custGeom>
            <a:avLst/>
            <a:gdLst>
              <a:gd name="T0" fmla="*/ 125 w 119"/>
              <a:gd name="T1" fmla="*/ 0 h 144"/>
              <a:gd name="T2" fmla="*/ 125 w 119"/>
              <a:gd name="T3" fmla="*/ 0 h 144"/>
              <a:gd name="T4" fmla="*/ 121 w 119"/>
              <a:gd name="T5" fmla="*/ 0 h 144"/>
              <a:gd name="T6" fmla="*/ 106 w 119"/>
              <a:gd name="T7" fmla="*/ 0 h 144"/>
              <a:gd name="T8" fmla="*/ 95 w 119"/>
              <a:gd name="T9" fmla="*/ 0 h 144"/>
              <a:gd name="T10" fmla="*/ 95 w 119"/>
              <a:gd name="T11" fmla="*/ 0 h 144"/>
              <a:gd name="T12" fmla="*/ 95 w 119"/>
              <a:gd name="T13" fmla="*/ 0 h 144"/>
              <a:gd name="T14" fmla="*/ 95 w 119"/>
              <a:gd name="T15" fmla="*/ 6 h 144"/>
              <a:gd name="T16" fmla="*/ 95 w 119"/>
              <a:gd name="T17" fmla="*/ 25 h 144"/>
              <a:gd name="T18" fmla="*/ 95 w 119"/>
              <a:gd name="T19" fmla="*/ 40 h 144"/>
              <a:gd name="T20" fmla="*/ 95 w 119"/>
              <a:gd name="T21" fmla="*/ 41 h 144"/>
              <a:gd name="T22" fmla="*/ 95 w 119"/>
              <a:gd name="T23" fmla="*/ 43 h 144"/>
              <a:gd name="T24" fmla="*/ 93 w 119"/>
              <a:gd name="T25" fmla="*/ 47 h 144"/>
              <a:gd name="T26" fmla="*/ 89 w 119"/>
              <a:gd name="T27" fmla="*/ 53 h 144"/>
              <a:gd name="T28" fmla="*/ 85 w 119"/>
              <a:gd name="T29" fmla="*/ 55 h 144"/>
              <a:gd name="T30" fmla="*/ 78 w 119"/>
              <a:gd name="T31" fmla="*/ 57 h 144"/>
              <a:gd name="T32" fmla="*/ 70 w 119"/>
              <a:gd name="T33" fmla="*/ 60 h 144"/>
              <a:gd name="T34" fmla="*/ 59 w 119"/>
              <a:gd name="T35" fmla="*/ 60 h 144"/>
              <a:gd name="T36" fmla="*/ 55 w 119"/>
              <a:gd name="T37" fmla="*/ 60 h 144"/>
              <a:gd name="T38" fmla="*/ 45 w 119"/>
              <a:gd name="T39" fmla="*/ 57 h 144"/>
              <a:gd name="T40" fmla="*/ 38 w 119"/>
              <a:gd name="T41" fmla="*/ 55 h 144"/>
              <a:gd name="T42" fmla="*/ 34 w 119"/>
              <a:gd name="T43" fmla="*/ 53 h 144"/>
              <a:gd name="T44" fmla="*/ 30 w 119"/>
              <a:gd name="T45" fmla="*/ 47 h 144"/>
              <a:gd name="T46" fmla="*/ 30 w 119"/>
              <a:gd name="T47" fmla="*/ 43 h 144"/>
              <a:gd name="T48" fmla="*/ 30 w 119"/>
              <a:gd name="T49" fmla="*/ 41 h 144"/>
              <a:gd name="T50" fmla="*/ 30 w 119"/>
              <a:gd name="T51" fmla="*/ 40 h 144"/>
              <a:gd name="T52" fmla="*/ 30 w 119"/>
              <a:gd name="T53" fmla="*/ 34 h 144"/>
              <a:gd name="T54" fmla="*/ 30 w 119"/>
              <a:gd name="T55" fmla="*/ 16 h 144"/>
              <a:gd name="T56" fmla="*/ 30 w 119"/>
              <a:gd name="T57" fmla="*/ 0 h 144"/>
              <a:gd name="T58" fmla="*/ 30 w 119"/>
              <a:gd name="T59" fmla="*/ 0 h 144"/>
              <a:gd name="T60" fmla="*/ 28 w 119"/>
              <a:gd name="T61" fmla="*/ 0 h 144"/>
              <a:gd name="T62" fmla="*/ 23 w 119"/>
              <a:gd name="T63" fmla="*/ 0 h 144"/>
              <a:gd name="T64" fmla="*/ 11 w 119"/>
              <a:gd name="T65" fmla="*/ 0 h 144"/>
              <a:gd name="T66" fmla="*/ 0 w 119"/>
              <a:gd name="T67" fmla="*/ 0 h 144"/>
              <a:gd name="T68" fmla="*/ 0 w 119"/>
              <a:gd name="T69" fmla="*/ 0 h 144"/>
              <a:gd name="T70" fmla="*/ 0 w 119"/>
              <a:gd name="T71" fmla="*/ 2 h 144"/>
              <a:gd name="T72" fmla="*/ 0 w 119"/>
              <a:gd name="T73" fmla="*/ 7 h 144"/>
              <a:gd name="T74" fmla="*/ 0 w 119"/>
              <a:gd name="T75" fmla="*/ 27 h 144"/>
              <a:gd name="T76" fmla="*/ 0 w 119"/>
              <a:gd name="T77" fmla="*/ 42 h 144"/>
              <a:gd name="T78" fmla="*/ 0 w 119"/>
              <a:gd name="T79" fmla="*/ 43 h 144"/>
              <a:gd name="T80" fmla="*/ 0 w 119"/>
              <a:gd name="T81" fmla="*/ 47 h 144"/>
              <a:gd name="T82" fmla="*/ 2 w 119"/>
              <a:gd name="T83" fmla="*/ 55 h 144"/>
              <a:gd name="T84" fmla="*/ 9 w 119"/>
              <a:gd name="T85" fmla="*/ 61 h 144"/>
              <a:gd name="T86" fmla="*/ 19 w 119"/>
              <a:gd name="T87" fmla="*/ 68 h 144"/>
              <a:gd name="T88" fmla="*/ 32 w 119"/>
              <a:gd name="T89" fmla="*/ 70 h 144"/>
              <a:gd name="T90" fmla="*/ 49 w 119"/>
              <a:gd name="T91" fmla="*/ 71 h 144"/>
              <a:gd name="T92" fmla="*/ 59 w 119"/>
              <a:gd name="T93" fmla="*/ 71 h 144"/>
              <a:gd name="T94" fmla="*/ 74 w 119"/>
              <a:gd name="T95" fmla="*/ 71 h 144"/>
              <a:gd name="T96" fmla="*/ 91 w 119"/>
              <a:gd name="T97" fmla="*/ 70 h 144"/>
              <a:gd name="T98" fmla="*/ 104 w 119"/>
              <a:gd name="T99" fmla="*/ 68 h 144"/>
              <a:gd name="T100" fmla="*/ 114 w 119"/>
              <a:gd name="T101" fmla="*/ 61 h 144"/>
              <a:gd name="T102" fmla="*/ 121 w 119"/>
              <a:gd name="T103" fmla="*/ 55 h 144"/>
              <a:gd name="T104" fmla="*/ 125 w 119"/>
              <a:gd name="T105" fmla="*/ 47 h 144"/>
              <a:gd name="T106" fmla="*/ 125 w 119"/>
              <a:gd name="T107" fmla="*/ 43 h 144"/>
              <a:gd name="T108" fmla="*/ 125 w 119"/>
              <a:gd name="T109" fmla="*/ 42 h 144"/>
              <a:gd name="T110" fmla="*/ 125 w 119"/>
              <a:gd name="T111" fmla="*/ 36 h 144"/>
              <a:gd name="T112" fmla="*/ 125 w 119"/>
              <a:gd name="T113" fmla="*/ 16 h 144"/>
              <a:gd name="T114" fmla="*/ 125 w 119"/>
              <a:gd name="T115" fmla="*/ 2 h 144"/>
              <a:gd name="T116" fmla="*/ 125 w 119"/>
              <a:gd name="T117" fmla="*/ 0 h 144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119"/>
              <a:gd name="T178" fmla="*/ 0 h 144"/>
              <a:gd name="T179" fmla="*/ 119 w 119"/>
              <a:gd name="T180" fmla="*/ 144 h 144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119" h="144">
                <a:moveTo>
                  <a:pt x="119" y="0"/>
                </a:moveTo>
                <a:lnTo>
                  <a:pt x="119" y="0"/>
                </a:lnTo>
                <a:lnTo>
                  <a:pt x="115" y="0"/>
                </a:lnTo>
                <a:lnTo>
                  <a:pt x="100" y="0"/>
                </a:lnTo>
                <a:lnTo>
                  <a:pt x="89" y="0"/>
                </a:lnTo>
                <a:lnTo>
                  <a:pt x="89" y="12"/>
                </a:lnTo>
                <a:lnTo>
                  <a:pt x="89" y="52"/>
                </a:lnTo>
                <a:lnTo>
                  <a:pt x="89" y="81"/>
                </a:lnTo>
                <a:lnTo>
                  <a:pt x="89" y="83"/>
                </a:lnTo>
                <a:lnTo>
                  <a:pt x="89" y="88"/>
                </a:lnTo>
                <a:lnTo>
                  <a:pt x="87" y="98"/>
                </a:lnTo>
                <a:lnTo>
                  <a:pt x="83" y="106"/>
                </a:lnTo>
                <a:lnTo>
                  <a:pt x="79" y="113"/>
                </a:lnTo>
                <a:lnTo>
                  <a:pt x="72" y="115"/>
                </a:lnTo>
                <a:lnTo>
                  <a:pt x="64" y="119"/>
                </a:lnTo>
                <a:lnTo>
                  <a:pt x="59" y="119"/>
                </a:lnTo>
                <a:lnTo>
                  <a:pt x="55" y="119"/>
                </a:lnTo>
                <a:lnTo>
                  <a:pt x="45" y="115"/>
                </a:lnTo>
                <a:lnTo>
                  <a:pt x="38" y="113"/>
                </a:lnTo>
                <a:lnTo>
                  <a:pt x="34" y="106"/>
                </a:lnTo>
                <a:lnTo>
                  <a:pt x="30" y="98"/>
                </a:lnTo>
                <a:lnTo>
                  <a:pt x="30" y="88"/>
                </a:lnTo>
                <a:lnTo>
                  <a:pt x="30" y="83"/>
                </a:lnTo>
                <a:lnTo>
                  <a:pt x="30" y="81"/>
                </a:lnTo>
                <a:lnTo>
                  <a:pt x="30" y="69"/>
                </a:lnTo>
                <a:lnTo>
                  <a:pt x="30" y="31"/>
                </a:lnTo>
                <a:lnTo>
                  <a:pt x="30" y="0"/>
                </a:lnTo>
                <a:lnTo>
                  <a:pt x="28" y="0"/>
                </a:lnTo>
                <a:lnTo>
                  <a:pt x="23" y="0"/>
                </a:lnTo>
                <a:lnTo>
                  <a:pt x="11" y="0"/>
                </a:lnTo>
                <a:lnTo>
                  <a:pt x="0" y="0"/>
                </a:lnTo>
                <a:lnTo>
                  <a:pt x="0" y="2"/>
                </a:lnTo>
                <a:lnTo>
                  <a:pt x="0" y="13"/>
                </a:lnTo>
                <a:lnTo>
                  <a:pt x="0" y="54"/>
                </a:lnTo>
                <a:lnTo>
                  <a:pt x="0" y="86"/>
                </a:lnTo>
                <a:lnTo>
                  <a:pt x="0" y="88"/>
                </a:lnTo>
                <a:lnTo>
                  <a:pt x="0" y="96"/>
                </a:lnTo>
                <a:lnTo>
                  <a:pt x="2" y="113"/>
                </a:lnTo>
                <a:lnTo>
                  <a:pt x="9" y="125"/>
                </a:lnTo>
                <a:lnTo>
                  <a:pt x="19" y="136"/>
                </a:lnTo>
                <a:lnTo>
                  <a:pt x="32" y="142"/>
                </a:lnTo>
                <a:lnTo>
                  <a:pt x="49" y="144"/>
                </a:lnTo>
                <a:lnTo>
                  <a:pt x="59" y="144"/>
                </a:lnTo>
                <a:lnTo>
                  <a:pt x="68" y="144"/>
                </a:lnTo>
                <a:lnTo>
                  <a:pt x="85" y="142"/>
                </a:lnTo>
                <a:lnTo>
                  <a:pt x="98" y="136"/>
                </a:lnTo>
                <a:lnTo>
                  <a:pt x="108" y="125"/>
                </a:lnTo>
                <a:lnTo>
                  <a:pt x="115" y="113"/>
                </a:lnTo>
                <a:lnTo>
                  <a:pt x="119" y="96"/>
                </a:lnTo>
                <a:lnTo>
                  <a:pt x="119" y="88"/>
                </a:lnTo>
                <a:lnTo>
                  <a:pt x="119" y="86"/>
                </a:lnTo>
                <a:lnTo>
                  <a:pt x="119" y="73"/>
                </a:lnTo>
                <a:lnTo>
                  <a:pt x="119" y="33"/>
                </a:lnTo>
                <a:lnTo>
                  <a:pt x="119" y="2"/>
                </a:lnTo>
                <a:lnTo>
                  <a:pt x="119" y="0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06" name="Freeform 94"/>
          <xdr:cNvSpPr>
            <a:spLocks noChangeAspect="1" noEditPoints="1"/>
          </xdr:cNvSpPr>
        </xdr:nvSpPr>
        <xdr:spPr bwMode="auto">
          <a:xfrm>
            <a:off x="1079" y="643"/>
            <a:ext cx="94" cy="126"/>
          </a:xfrm>
          <a:custGeom>
            <a:avLst/>
            <a:gdLst>
              <a:gd name="T0" fmla="*/ 4 w 93"/>
              <a:gd name="T1" fmla="*/ 69 h 142"/>
              <a:gd name="T2" fmla="*/ 23 w 93"/>
              <a:gd name="T3" fmla="*/ 69 h 142"/>
              <a:gd name="T4" fmla="*/ 29 w 93"/>
              <a:gd name="T5" fmla="*/ 69 h 142"/>
              <a:gd name="T6" fmla="*/ 63 w 93"/>
              <a:gd name="T7" fmla="*/ 68 h 142"/>
              <a:gd name="T8" fmla="*/ 82 w 93"/>
              <a:gd name="T9" fmla="*/ 65 h 142"/>
              <a:gd name="T10" fmla="*/ 88 w 93"/>
              <a:gd name="T11" fmla="*/ 62 h 142"/>
              <a:gd name="T12" fmla="*/ 95 w 93"/>
              <a:gd name="T13" fmla="*/ 58 h 142"/>
              <a:gd name="T14" fmla="*/ 99 w 93"/>
              <a:gd name="T15" fmla="*/ 51 h 142"/>
              <a:gd name="T16" fmla="*/ 99 w 93"/>
              <a:gd name="T17" fmla="*/ 46 h 142"/>
              <a:gd name="T18" fmla="*/ 93 w 93"/>
              <a:gd name="T19" fmla="*/ 40 h 142"/>
              <a:gd name="T20" fmla="*/ 80 w 93"/>
              <a:gd name="T21" fmla="*/ 35 h 142"/>
              <a:gd name="T22" fmla="*/ 65 w 93"/>
              <a:gd name="T23" fmla="*/ 32 h 142"/>
              <a:gd name="T24" fmla="*/ 78 w 93"/>
              <a:gd name="T25" fmla="*/ 31 h 142"/>
              <a:gd name="T26" fmla="*/ 91 w 93"/>
              <a:gd name="T27" fmla="*/ 27 h 142"/>
              <a:gd name="T28" fmla="*/ 95 w 93"/>
              <a:gd name="T29" fmla="*/ 20 h 142"/>
              <a:gd name="T30" fmla="*/ 95 w 93"/>
              <a:gd name="T31" fmla="*/ 16 h 142"/>
              <a:gd name="T32" fmla="*/ 91 w 93"/>
              <a:gd name="T33" fmla="*/ 11 h 142"/>
              <a:gd name="T34" fmla="*/ 84 w 93"/>
              <a:gd name="T35" fmla="*/ 6 h 142"/>
              <a:gd name="T36" fmla="*/ 78 w 93"/>
              <a:gd name="T37" fmla="*/ 4 h 142"/>
              <a:gd name="T38" fmla="*/ 67 w 93"/>
              <a:gd name="T39" fmla="*/ 2 h 142"/>
              <a:gd name="T40" fmla="*/ 32 w 93"/>
              <a:gd name="T41" fmla="*/ 0 h 142"/>
              <a:gd name="T42" fmla="*/ 25 w 93"/>
              <a:gd name="T43" fmla="*/ 0 h 142"/>
              <a:gd name="T44" fmla="*/ 10 w 93"/>
              <a:gd name="T45" fmla="*/ 0 h 142"/>
              <a:gd name="T46" fmla="*/ 0 w 93"/>
              <a:gd name="T47" fmla="*/ 2 h 142"/>
              <a:gd name="T48" fmla="*/ 0 w 93"/>
              <a:gd name="T49" fmla="*/ 43 h 142"/>
              <a:gd name="T50" fmla="*/ 0 w 93"/>
              <a:gd name="T51" fmla="*/ 69 h 142"/>
              <a:gd name="T52" fmla="*/ 32 w 93"/>
              <a:gd name="T53" fmla="*/ 28 h 142"/>
              <a:gd name="T54" fmla="*/ 32 w 93"/>
              <a:gd name="T55" fmla="*/ 18 h 142"/>
              <a:gd name="T56" fmla="*/ 32 w 93"/>
              <a:gd name="T57" fmla="*/ 11 h 142"/>
              <a:gd name="T58" fmla="*/ 34 w 93"/>
              <a:gd name="T59" fmla="*/ 11 h 142"/>
              <a:gd name="T60" fmla="*/ 38 w 93"/>
              <a:gd name="T61" fmla="*/ 11 h 142"/>
              <a:gd name="T62" fmla="*/ 55 w 93"/>
              <a:gd name="T63" fmla="*/ 11 h 142"/>
              <a:gd name="T64" fmla="*/ 63 w 93"/>
              <a:gd name="T65" fmla="*/ 13 h 142"/>
              <a:gd name="T66" fmla="*/ 67 w 93"/>
              <a:gd name="T67" fmla="*/ 18 h 142"/>
              <a:gd name="T68" fmla="*/ 67 w 93"/>
              <a:gd name="T69" fmla="*/ 20 h 142"/>
              <a:gd name="T70" fmla="*/ 63 w 93"/>
              <a:gd name="T71" fmla="*/ 25 h 142"/>
              <a:gd name="T72" fmla="*/ 46 w 93"/>
              <a:gd name="T73" fmla="*/ 28 h 142"/>
              <a:gd name="T74" fmla="*/ 36 w 93"/>
              <a:gd name="T75" fmla="*/ 28 h 142"/>
              <a:gd name="T76" fmla="*/ 36 w 93"/>
              <a:gd name="T77" fmla="*/ 28 h 142"/>
              <a:gd name="T78" fmla="*/ 32 w 93"/>
              <a:gd name="T79" fmla="*/ 28 h 142"/>
              <a:gd name="T80" fmla="*/ 32 w 93"/>
              <a:gd name="T81" fmla="*/ 58 h 142"/>
              <a:gd name="T82" fmla="*/ 32 w 93"/>
              <a:gd name="T83" fmla="*/ 46 h 142"/>
              <a:gd name="T84" fmla="*/ 32 w 93"/>
              <a:gd name="T85" fmla="*/ 38 h 142"/>
              <a:gd name="T86" fmla="*/ 38 w 93"/>
              <a:gd name="T87" fmla="*/ 38 h 142"/>
              <a:gd name="T88" fmla="*/ 42 w 93"/>
              <a:gd name="T89" fmla="*/ 38 h 142"/>
              <a:gd name="T90" fmla="*/ 57 w 93"/>
              <a:gd name="T91" fmla="*/ 40 h 142"/>
              <a:gd name="T92" fmla="*/ 65 w 93"/>
              <a:gd name="T93" fmla="*/ 41 h 142"/>
              <a:gd name="T94" fmla="*/ 69 w 93"/>
              <a:gd name="T95" fmla="*/ 46 h 142"/>
              <a:gd name="T96" fmla="*/ 69 w 93"/>
              <a:gd name="T97" fmla="*/ 51 h 142"/>
              <a:gd name="T98" fmla="*/ 65 w 93"/>
              <a:gd name="T99" fmla="*/ 53 h 142"/>
              <a:gd name="T100" fmla="*/ 57 w 93"/>
              <a:gd name="T101" fmla="*/ 58 h 142"/>
              <a:gd name="T102" fmla="*/ 42 w 93"/>
              <a:gd name="T103" fmla="*/ 58 h 142"/>
              <a:gd name="T104" fmla="*/ 40 w 93"/>
              <a:gd name="T105" fmla="*/ 58 h 142"/>
              <a:gd name="T106" fmla="*/ 32 w 93"/>
              <a:gd name="T107" fmla="*/ 58 h 142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93"/>
              <a:gd name="T163" fmla="*/ 0 h 142"/>
              <a:gd name="T164" fmla="*/ 93 w 93"/>
              <a:gd name="T165" fmla="*/ 142 h 142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93" h="142">
                <a:moveTo>
                  <a:pt x="0" y="142"/>
                </a:moveTo>
                <a:lnTo>
                  <a:pt x="4" y="142"/>
                </a:lnTo>
                <a:lnTo>
                  <a:pt x="15" y="142"/>
                </a:lnTo>
                <a:lnTo>
                  <a:pt x="23" y="142"/>
                </a:lnTo>
                <a:lnTo>
                  <a:pt x="29" y="142"/>
                </a:lnTo>
                <a:lnTo>
                  <a:pt x="38" y="142"/>
                </a:lnTo>
                <a:lnTo>
                  <a:pt x="57" y="140"/>
                </a:lnTo>
                <a:lnTo>
                  <a:pt x="72" y="136"/>
                </a:lnTo>
                <a:lnTo>
                  <a:pt x="76" y="132"/>
                </a:lnTo>
                <a:lnTo>
                  <a:pt x="78" y="132"/>
                </a:lnTo>
                <a:lnTo>
                  <a:pt x="82" y="127"/>
                </a:lnTo>
                <a:lnTo>
                  <a:pt x="87" y="123"/>
                </a:lnTo>
                <a:lnTo>
                  <a:pt x="89" y="117"/>
                </a:lnTo>
                <a:lnTo>
                  <a:pt x="93" y="111"/>
                </a:lnTo>
                <a:lnTo>
                  <a:pt x="93" y="104"/>
                </a:lnTo>
                <a:lnTo>
                  <a:pt x="93" y="100"/>
                </a:lnTo>
                <a:lnTo>
                  <a:pt x="93" y="96"/>
                </a:lnTo>
                <a:lnTo>
                  <a:pt x="91" y="88"/>
                </a:lnTo>
                <a:lnTo>
                  <a:pt x="87" y="81"/>
                </a:lnTo>
                <a:lnTo>
                  <a:pt x="82" y="75"/>
                </a:lnTo>
                <a:lnTo>
                  <a:pt x="74" y="71"/>
                </a:lnTo>
                <a:lnTo>
                  <a:pt x="65" y="67"/>
                </a:lnTo>
                <a:lnTo>
                  <a:pt x="59" y="67"/>
                </a:lnTo>
                <a:lnTo>
                  <a:pt x="63" y="65"/>
                </a:lnTo>
                <a:lnTo>
                  <a:pt x="72" y="63"/>
                </a:lnTo>
                <a:lnTo>
                  <a:pt x="78" y="60"/>
                </a:lnTo>
                <a:lnTo>
                  <a:pt x="85" y="54"/>
                </a:lnTo>
                <a:lnTo>
                  <a:pt x="87" y="48"/>
                </a:lnTo>
                <a:lnTo>
                  <a:pt x="89" y="40"/>
                </a:lnTo>
                <a:lnTo>
                  <a:pt x="89" y="36"/>
                </a:lnTo>
                <a:lnTo>
                  <a:pt x="89" y="33"/>
                </a:lnTo>
                <a:lnTo>
                  <a:pt x="87" y="27"/>
                </a:lnTo>
                <a:lnTo>
                  <a:pt x="85" y="21"/>
                </a:lnTo>
                <a:lnTo>
                  <a:pt x="82" y="17"/>
                </a:lnTo>
                <a:lnTo>
                  <a:pt x="78" y="12"/>
                </a:lnTo>
                <a:lnTo>
                  <a:pt x="74" y="8"/>
                </a:lnTo>
                <a:lnTo>
                  <a:pt x="72" y="6"/>
                </a:lnTo>
                <a:lnTo>
                  <a:pt x="68" y="4"/>
                </a:lnTo>
                <a:lnTo>
                  <a:pt x="61" y="2"/>
                </a:lnTo>
                <a:lnTo>
                  <a:pt x="46" y="0"/>
                </a:lnTo>
                <a:lnTo>
                  <a:pt x="32" y="0"/>
                </a:lnTo>
                <a:lnTo>
                  <a:pt x="27" y="0"/>
                </a:lnTo>
                <a:lnTo>
                  <a:pt x="25" y="0"/>
                </a:lnTo>
                <a:lnTo>
                  <a:pt x="23" y="0"/>
                </a:lnTo>
                <a:lnTo>
                  <a:pt x="10" y="0"/>
                </a:lnTo>
                <a:lnTo>
                  <a:pt x="0" y="0"/>
                </a:lnTo>
                <a:lnTo>
                  <a:pt x="0" y="2"/>
                </a:lnTo>
                <a:lnTo>
                  <a:pt x="0" y="21"/>
                </a:lnTo>
                <a:lnTo>
                  <a:pt x="0" y="88"/>
                </a:lnTo>
                <a:lnTo>
                  <a:pt x="0" y="138"/>
                </a:lnTo>
                <a:lnTo>
                  <a:pt x="0" y="142"/>
                </a:lnTo>
                <a:close/>
                <a:moveTo>
                  <a:pt x="32" y="56"/>
                </a:moveTo>
                <a:lnTo>
                  <a:pt x="32" y="56"/>
                </a:lnTo>
                <a:lnTo>
                  <a:pt x="32" y="50"/>
                </a:lnTo>
                <a:lnTo>
                  <a:pt x="32" y="35"/>
                </a:lnTo>
                <a:lnTo>
                  <a:pt x="32" y="23"/>
                </a:lnTo>
                <a:lnTo>
                  <a:pt x="34" y="23"/>
                </a:lnTo>
                <a:lnTo>
                  <a:pt x="36" y="23"/>
                </a:lnTo>
                <a:lnTo>
                  <a:pt x="38" y="23"/>
                </a:lnTo>
                <a:lnTo>
                  <a:pt x="42" y="23"/>
                </a:lnTo>
                <a:lnTo>
                  <a:pt x="49" y="23"/>
                </a:lnTo>
                <a:lnTo>
                  <a:pt x="53" y="25"/>
                </a:lnTo>
                <a:lnTo>
                  <a:pt x="57" y="27"/>
                </a:lnTo>
                <a:lnTo>
                  <a:pt x="59" y="31"/>
                </a:lnTo>
                <a:lnTo>
                  <a:pt x="61" y="36"/>
                </a:lnTo>
                <a:lnTo>
                  <a:pt x="61" y="38"/>
                </a:lnTo>
                <a:lnTo>
                  <a:pt x="61" y="42"/>
                </a:lnTo>
                <a:lnTo>
                  <a:pt x="59" y="48"/>
                </a:lnTo>
                <a:lnTo>
                  <a:pt x="57" y="50"/>
                </a:lnTo>
                <a:lnTo>
                  <a:pt x="53" y="54"/>
                </a:lnTo>
                <a:lnTo>
                  <a:pt x="46" y="56"/>
                </a:lnTo>
                <a:lnTo>
                  <a:pt x="40" y="56"/>
                </a:lnTo>
                <a:lnTo>
                  <a:pt x="36" y="56"/>
                </a:lnTo>
                <a:lnTo>
                  <a:pt x="32" y="56"/>
                </a:lnTo>
                <a:close/>
                <a:moveTo>
                  <a:pt x="32" y="117"/>
                </a:moveTo>
                <a:lnTo>
                  <a:pt x="32" y="117"/>
                </a:lnTo>
                <a:lnTo>
                  <a:pt x="32" y="113"/>
                </a:lnTo>
                <a:lnTo>
                  <a:pt x="32" y="94"/>
                </a:lnTo>
                <a:lnTo>
                  <a:pt x="32" y="81"/>
                </a:lnTo>
                <a:lnTo>
                  <a:pt x="32" y="79"/>
                </a:lnTo>
                <a:lnTo>
                  <a:pt x="38" y="79"/>
                </a:lnTo>
                <a:lnTo>
                  <a:pt x="42" y="79"/>
                </a:lnTo>
                <a:lnTo>
                  <a:pt x="44" y="79"/>
                </a:lnTo>
                <a:lnTo>
                  <a:pt x="51" y="81"/>
                </a:lnTo>
                <a:lnTo>
                  <a:pt x="57" y="83"/>
                </a:lnTo>
                <a:lnTo>
                  <a:pt x="59" y="86"/>
                </a:lnTo>
                <a:lnTo>
                  <a:pt x="63" y="90"/>
                </a:lnTo>
                <a:lnTo>
                  <a:pt x="63" y="96"/>
                </a:lnTo>
                <a:lnTo>
                  <a:pt x="63" y="98"/>
                </a:lnTo>
                <a:lnTo>
                  <a:pt x="63" y="102"/>
                </a:lnTo>
                <a:lnTo>
                  <a:pt x="63" y="108"/>
                </a:lnTo>
                <a:lnTo>
                  <a:pt x="59" y="111"/>
                </a:lnTo>
                <a:lnTo>
                  <a:pt x="57" y="115"/>
                </a:lnTo>
                <a:lnTo>
                  <a:pt x="51" y="117"/>
                </a:lnTo>
                <a:lnTo>
                  <a:pt x="44" y="117"/>
                </a:lnTo>
                <a:lnTo>
                  <a:pt x="42" y="117"/>
                </a:lnTo>
                <a:lnTo>
                  <a:pt x="40" y="117"/>
                </a:lnTo>
                <a:lnTo>
                  <a:pt x="34" y="117"/>
                </a:lnTo>
                <a:lnTo>
                  <a:pt x="32" y="117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07" name="Freeform 95"/>
          <xdr:cNvSpPr>
            <a:spLocks noChangeAspect="1" noEditPoints="1"/>
          </xdr:cNvSpPr>
        </xdr:nvSpPr>
        <xdr:spPr bwMode="auto">
          <a:xfrm>
            <a:off x="1161" y="643"/>
            <a:ext cx="143" cy="126"/>
          </a:xfrm>
          <a:custGeom>
            <a:avLst/>
            <a:gdLst>
              <a:gd name="T0" fmla="*/ 0 w 141"/>
              <a:gd name="T1" fmla="*/ 69 h 142"/>
              <a:gd name="T2" fmla="*/ 32 w 141"/>
              <a:gd name="T3" fmla="*/ 69 h 142"/>
              <a:gd name="T4" fmla="*/ 49 w 141"/>
              <a:gd name="T5" fmla="*/ 53 h 142"/>
              <a:gd name="T6" fmla="*/ 102 w 141"/>
              <a:gd name="T7" fmla="*/ 53 h 142"/>
              <a:gd name="T8" fmla="*/ 119 w 141"/>
              <a:gd name="T9" fmla="*/ 69 h 142"/>
              <a:gd name="T10" fmla="*/ 153 w 141"/>
              <a:gd name="T11" fmla="*/ 69 h 142"/>
              <a:gd name="T12" fmla="*/ 94 w 141"/>
              <a:gd name="T13" fmla="*/ 0 h 142"/>
              <a:gd name="T14" fmla="*/ 60 w 141"/>
              <a:gd name="T15" fmla="*/ 0 h 142"/>
              <a:gd name="T16" fmla="*/ 0 w 141"/>
              <a:gd name="T17" fmla="*/ 69 h 142"/>
              <a:gd name="T18" fmla="*/ 96 w 141"/>
              <a:gd name="T19" fmla="*/ 41 h 142"/>
              <a:gd name="T20" fmla="*/ 94 w 141"/>
              <a:gd name="T21" fmla="*/ 41 h 142"/>
              <a:gd name="T22" fmla="*/ 89 w 141"/>
              <a:gd name="T23" fmla="*/ 41 h 142"/>
              <a:gd name="T24" fmla="*/ 70 w 141"/>
              <a:gd name="T25" fmla="*/ 41 h 142"/>
              <a:gd name="T26" fmla="*/ 57 w 141"/>
              <a:gd name="T27" fmla="*/ 41 h 142"/>
              <a:gd name="T28" fmla="*/ 55 w 141"/>
              <a:gd name="T29" fmla="*/ 41 h 142"/>
              <a:gd name="T30" fmla="*/ 55 w 141"/>
              <a:gd name="T31" fmla="*/ 41 h 142"/>
              <a:gd name="T32" fmla="*/ 60 w 141"/>
              <a:gd name="T33" fmla="*/ 40 h 142"/>
              <a:gd name="T34" fmla="*/ 66 w 141"/>
              <a:gd name="T35" fmla="*/ 29 h 142"/>
              <a:gd name="T36" fmla="*/ 70 w 141"/>
              <a:gd name="T37" fmla="*/ 20 h 142"/>
              <a:gd name="T38" fmla="*/ 72 w 141"/>
              <a:gd name="T39" fmla="*/ 20 h 142"/>
              <a:gd name="T40" fmla="*/ 72 w 141"/>
              <a:gd name="T41" fmla="*/ 20 h 142"/>
              <a:gd name="T42" fmla="*/ 72 w 141"/>
              <a:gd name="T43" fmla="*/ 18 h 142"/>
              <a:gd name="T44" fmla="*/ 74 w 141"/>
              <a:gd name="T45" fmla="*/ 12 h 142"/>
              <a:gd name="T46" fmla="*/ 77 w 141"/>
              <a:gd name="T47" fmla="*/ 11 h 142"/>
              <a:gd name="T48" fmla="*/ 77 w 141"/>
              <a:gd name="T49" fmla="*/ 12 h 142"/>
              <a:gd name="T50" fmla="*/ 77 w 141"/>
              <a:gd name="T51" fmla="*/ 14 h 142"/>
              <a:gd name="T52" fmla="*/ 77 w 141"/>
              <a:gd name="T53" fmla="*/ 18 h 142"/>
              <a:gd name="T54" fmla="*/ 79 w 141"/>
              <a:gd name="T55" fmla="*/ 20 h 142"/>
              <a:gd name="T56" fmla="*/ 79 w 141"/>
              <a:gd name="T57" fmla="*/ 20 h 142"/>
              <a:gd name="T58" fmla="*/ 79 w 141"/>
              <a:gd name="T59" fmla="*/ 20 h 142"/>
              <a:gd name="T60" fmla="*/ 81 w 141"/>
              <a:gd name="T61" fmla="*/ 24 h 142"/>
              <a:gd name="T62" fmla="*/ 89 w 141"/>
              <a:gd name="T63" fmla="*/ 34 h 142"/>
              <a:gd name="T64" fmla="*/ 94 w 141"/>
              <a:gd name="T65" fmla="*/ 41 h 142"/>
              <a:gd name="T66" fmla="*/ 96 w 141"/>
              <a:gd name="T67" fmla="*/ 41 h 142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141"/>
              <a:gd name="T103" fmla="*/ 0 h 142"/>
              <a:gd name="T104" fmla="*/ 141 w 141"/>
              <a:gd name="T105" fmla="*/ 142 h 142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141" h="142">
                <a:moveTo>
                  <a:pt x="0" y="142"/>
                </a:moveTo>
                <a:lnTo>
                  <a:pt x="32" y="142"/>
                </a:lnTo>
                <a:lnTo>
                  <a:pt x="43" y="111"/>
                </a:lnTo>
                <a:lnTo>
                  <a:pt x="96" y="111"/>
                </a:lnTo>
                <a:lnTo>
                  <a:pt x="107" y="142"/>
                </a:lnTo>
                <a:lnTo>
                  <a:pt x="141" y="142"/>
                </a:lnTo>
                <a:lnTo>
                  <a:pt x="88" y="0"/>
                </a:lnTo>
                <a:lnTo>
                  <a:pt x="54" y="0"/>
                </a:lnTo>
                <a:lnTo>
                  <a:pt x="0" y="142"/>
                </a:lnTo>
                <a:close/>
                <a:moveTo>
                  <a:pt x="90" y="86"/>
                </a:moveTo>
                <a:lnTo>
                  <a:pt x="88" y="86"/>
                </a:lnTo>
                <a:lnTo>
                  <a:pt x="83" y="86"/>
                </a:lnTo>
                <a:lnTo>
                  <a:pt x="64" y="86"/>
                </a:lnTo>
                <a:lnTo>
                  <a:pt x="51" y="86"/>
                </a:lnTo>
                <a:lnTo>
                  <a:pt x="49" y="86"/>
                </a:lnTo>
                <a:lnTo>
                  <a:pt x="54" y="81"/>
                </a:lnTo>
                <a:lnTo>
                  <a:pt x="60" y="60"/>
                </a:lnTo>
                <a:lnTo>
                  <a:pt x="64" y="42"/>
                </a:lnTo>
                <a:lnTo>
                  <a:pt x="66" y="42"/>
                </a:lnTo>
                <a:lnTo>
                  <a:pt x="66" y="40"/>
                </a:lnTo>
                <a:lnTo>
                  <a:pt x="66" y="35"/>
                </a:lnTo>
                <a:lnTo>
                  <a:pt x="68" y="25"/>
                </a:lnTo>
                <a:lnTo>
                  <a:pt x="71" y="21"/>
                </a:lnTo>
                <a:lnTo>
                  <a:pt x="71" y="25"/>
                </a:lnTo>
                <a:lnTo>
                  <a:pt x="71" y="29"/>
                </a:lnTo>
                <a:lnTo>
                  <a:pt x="71" y="36"/>
                </a:lnTo>
                <a:lnTo>
                  <a:pt x="73" y="40"/>
                </a:lnTo>
                <a:lnTo>
                  <a:pt x="73" y="42"/>
                </a:lnTo>
                <a:lnTo>
                  <a:pt x="75" y="48"/>
                </a:lnTo>
                <a:lnTo>
                  <a:pt x="83" y="69"/>
                </a:lnTo>
                <a:lnTo>
                  <a:pt x="88" y="86"/>
                </a:lnTo>
                <a:lnTo>
                  <a:pt x="90" y="86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08" name="Freeform 96"/>
          <xdr:cNvSpPr>
            <a:spLocks noChangeAspect="1"/>
          </xdr:cNvSpPr>
        </xdr:nvSpPr>
        <xdr:spPr bwMode="auto">
          <a:xfrm>
            <a:off x="1278" y="643"/>
            <a:ext cx="99" cy="126"/>
          </a:xfrm>
          <a:custGeom>
            <a:avLst/>
            <a:gdLst>
              <a:gd name="T0" fmla="*/ 70 w 98"/>
              <a:gd name="T1" fmla="*/ 12 h 142"/>
              <a:gd name="T2" fmla="*/ 104 w 98"/>
              <a:gd name="T3" fmla="*/ 12 h 142"/>
              <a:gd name="T4" fmla="*/ 104 w 98"/>
              <a:gd name="T5" fmla="*/ 0 h 142"/>
              <a:gd name="T6" fmla="*/ 0 w 98"/>
              <a:gd name="T7" fmla="*/ 0 h 142"/>
              <a:gd name="T8" fmla="*/ 0 w 98"/>
              <a:gd name="T9" fmla="*/ 12 h 142"/>
              <a:gd name="T10" fmla="*/ 34 w 98"/>
              <a:gd name="T11" fmla="*/ 12 h 142"/>
              <a:gd name="T12" fmla="*/ 34 w 98"/>
              <a:gd name="T13" fmla="*/ 69 h 142"/>
              <a:gd name="T14" fmla="*/ 70 w 98"/>
              <a:gd name="T15" fmla="*/ 69 h 142"/>
              <a:gd name="T16" fmla="*/ 70 w 98"/>
              <a:gd name="T17" fmla="*/ 12 h 14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98"/>
              <a:gd name="T28" fmla="*/ 0 h 142"/>
              <a:gd name="T29" fmla="*/ 98 w 98"/>
              <a:gd name="T30" fmla="*/ 142 h 142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98" h="142">
                <a:moveTo>
                  <a:pt x="64" y="25"/>
                </a:moveTo>
                <a:lnTo>
                  <a:pt x="98" y="25"/>
                </a:lnTo>
                <a:lnTo>
                  <a:pt x="98" y="0"/>
                </a:lnTo>
                <a:lnTo>
                  <a:pt x="0" y="0"/>
                </a:lnTo>
                <a:lnTo>
                  <a:pt x="0" y="25"/>
                </a:lnTo>
                <a:lnTo>
                  <a:pt x="34" y="25"/>
                </a:lnTo>
                <a:lnTo>
                  <a:pt x="34" y="142"/>
                </a:lnTo>
                <a:lnTo>
                  <a:pt x="64" y="142"/>
                </a:lnTo>
                <a:lnTo>
                  <a:pt x="64" y="25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09" name="Freeform 97"/>
          <xdr:cNvSpPr>
            <a:spLocks noChangeAspect="1"/>
          </xdr:cNvSpPr>
        </xdr:nvSpPr>
        <xdr:spPr bwMode="auto">
          <a:xfrm>
            <a:off x="1379" y="643"/>
            <a:ext cx="84" cy="126"/>
          </a:xfrm>
          <a:custGeom>
            <a:avLst/>
            <a:gdLst>
              <a:gd name="T0" fmla="*/ 0 w 83"/>
              <a:gd name="T1" fmla="*/ 69 h 142"/>
              <a:gd name="T2" fmla="*/ 89 w 83"/>
              <a:gd name="T3" fmla="*/ 69 h 142"/>
              <a:gd name="T4" fmla="*/ 89 w 83"/>
              <a:gd name="T5" fmla="*/ 57 h 142"/>
              <a:gd name="T6" fmla="*/ 30 w 83"/>
              <a:gd name="T7" fmla="*/ 57 h 142"/>
              <a:gd name="T8" fmla="*/ 30 w 83"/>
              <a:gd name="T9" fmla="*/ 38 h 142"/>
              <a:gd name="T10" fmla="*/ 89 w 83"/>
              <a:gd name="T11" fmla="*/ 38 h 142"/>
              <a:gd name="T12" fmla="*/ 89 w 83"/>
              <a:gd name="T13" fmla="*/ 27 h 142"/>
              <a:gd name="T14" fmla="*/ 30 w 83"/>
              <a:gd name="T15" fmla="*/ 27 h 142"/>
              <a:gd name="T16" fmla="*/ 30 w 83"/>
              <a:gd name="T17" fmla="*/ 12 h 142"/>
              <a:gd name="T18" fmla="*/ 89 w 83"/>
              <a:gd name="T19" fmla="*/ 12 h 142"/>
              <a:gd name="T20" fmla="*/ 89 w 83"/>
              <a:gd name="T21" fmla="*/ 0 h 142"/>
              <a:gd name="T22" fmla="*/ 0 w 83"/>
              <a:gd name="T23" fmla="*/ 0 h 142"/>
              <a:gd name="T24" fmla="*/ 0 w 83"/>
              <a:gd name="T25" fmla="*/ 69 h 142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83"/>
              <a:gd name="T40" fmla="*/ 0 h 142"/>
              <a:gd name="T41" fmla="*/ 83 w 83"/>
              <a:gd name="T42" fmla="*/ 142 h 142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83" h="142">
                <a:moveTo>
                  <a:pt x="0" y="142"/>
                </a:moveTo>
                <a:lnTo>
                  <a:pt x="83" y="142"/>
                </a:lnTo>
                <a:lnTo>
                  <a:pt x="83" y="115"/>
                </a:lnTo>
                <a:lnTo>
                  <a:pt x="30" y="115"/>
                </a:lnTo>
                <a:lnTo>
                  <a:pt x="30" y="79"/>
                </a:lnTo>
                <a:lnTo>
                  <a:pt x="83" y="79"/>
                </a:lnTo>
                <a:lnTo>
                  <a:pt x="83" y="54"/>
                </a:lnTo>
                <a:lnTo>
                  <a:pt x="30" y="54"/>
                </a:lnTo>
                <a:lnTo>
                  <a:pt x="30" y="25"/>
                </a:lnTo>
                <a:lnTo>
                  <a:pt x="83" y="25"/>
                </a:lnTo>
                <a:lnTo>
                  <a:pt x="83" y="0"/>
                </a:lnTo>
                <a:lnTo>
                  <a:pt x="0" y="0"/>
                </a:lnTo>
                <a:lnTo>
                  <a:pt x="0" y="142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10" name="Freeform 98"/>
          <xdr:cNvSpPr>
            <a:spLocks noChangeAspect="1"/>
          </xdr:cNvSpPr>
        </xdr:nvSpPr>
        <xdr:spPr bwMode="auto">
          <a:xfrm>
            <a:off x="1410" y="632"/>
            <a:ext cx="44" cy="31"/>
          </a:xfrm>
          <a:custGeom>
            <a:avLst/>
            <a:gdLst>
              <a:gd name="T0" fmla="*/ 44 w 44"/>
              <a:gd name="T1" fmla="*/ 0 h 35"/>
              <a:gd name="T2" fmla="*/ 19 w 44"/>
              <a:gd name="T3" fmla="*/ 0 h 35"/>
              <a:gd name="T4" fmla="*/ 0 w 44"/>
              <a:gd name="T5" fmla="*/ 17 h 35"/>
              <a:gd name="T6" fmla="*/ 15 w 44"/>
              <a:gd name="T7" fmla="*/ 17 h 35"/>
              <a:gd name="T8" fmla="*/ 44 w 44"/>
              <a:gd name="T9" fmla="*/ 0 h 3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44"/>
              <a:gd name="T16" fmla="*/ 0 h 35"/>
              <a:gd name="T17" fmla="*/ 44 w 44"/>
              <a:gd name="T18" fmla="*/ 35 h 3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44" h="35">
                <a:moveTo>
                  <a:pt x="44" y="0"/>
                </a:moveTo>
                <a:lnTo>
                  <a:pt x="19" y="0"/>
                </a:lnTo>
                <a:lnTo>
                  <a:pt x="0" y="35"/>
                </a:lnTo>
                <a:lnTo>
                  <a:pt x="15" y="35"/>
                </a:lnTo>
                <a:lnTo>
                  <a:pt x="44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11" name="Freeform 99"/>
          <xdr:cNvSpPr>
            <a:spLocks noChangeAspect="1"/>
          </xdr:cNvSpPr>
        </xdr:nvSpPr>
        <xdr:spPr bwMode="auto">
          <a:xfrm>
            <a:off x="1540" y="498"/>
            <a:ext cx="41" cy="28"/>
          </a:xfrm>
          <a:custGeom>
            <a:avLst/>
            <a:gdLst>
              <a:gd name="T0" fmla="*/ 41 w 41"/>
              <a:gd name="T1" fmla="*/ 0 h 32"/>
              <a:gd name="T2" fmla="*/ 17 w 41"/>
              <a:gd name="T3" fmla="*/ 0 h 32"/>
              <a:gd name="T4" fmla="*/ 0 w 41"/>
              <a:gd name="T5" fmla="*/ 14 h 32"/>
              <a:gd name="T6" fmla="*/ 13 w 41"/>
              <a:gd name="T7" fmla="*/ 14 h 32"/>
              <a:gd name="T8" fmla="*/ 41 w 41"/>
              <a:gd name="T9" fmla="*/ 0 h 3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41"/>
              <a:gd name="T16" fmla="*/ 0 h 32"/>
              <a:gd name="T17" fmla="*/ 41 w 41"/>
              <a:gd name="T18" fmla="*/ 32 h 3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41" h="32">
                <a:moveTo>
                  <a:pt x="41" y="0"/>
                </a:moveTo>
                <a:lnTo>
                  <a:pt x="17" y="0"/>
                </a:lnTo>
                <a:lnTo>
                  <a:pt x="0" y="32"/>
                </a:lnTo>
                <a:lnTo>
                  <a:pt x="13" y="32"/>
                </a:lnTo>
                <a:lnTo>
                  <a:pt x="41" y="0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12" name="Freeform 100"/>
          <xdr:cNvSpPr>
            <a:spLocks noChangeAspect="1"/>
          </xdr:cNvSpPr>
        </xdr:nvSpPr>
        <xdr:spPr bwMode="auto">
          <a:xfrm>
            <a:off x="341" y="788"/>
            <a:ext cx="31" cy="33"/>
          </a:xfrm>
          <a:custGeom>
            <a:avLst/>
            <a:gdLst>
              <a:gd name="T0" fmla="*/ 36 w 30"/>
              <a:gd name="T1" fmla="*/ 0 h 37"/>
              <a:gd name="T2" fmla="*/ 36 w 30"/>
              <a:gd name="T3" fmla="*/ 0 h 37"/>
              <a:gd name="T4" fmla="*/ 36 w 30"/>
              <a:gd name="T5" fmla="*/ 0 h 37"/>
              <a:gd name="T6" fmla="*/ 32 w 30"/>
              <a:gd name="T7" fmla="*/ 0 h 37"/>
              <a:gd name="T8" fmla="*/ 30 w 30"/>
              <a:gd name="T9" fmla="*/ 0 h 37"/>
              <a:gd name="T10" fmla="*/ 30 w 30"/>
              <a:gd name="T11" fmla="*/ 0 h 37"/>
              <a:gd name="T12" fmla="*/ 30 w 30"/>
              <a:gd name="T13" fmla="*/ 4 h 37"/>
              <a:gd name="T14" fmla="*/ 30 w 30"/>
              <a:gd name="T15" fmla="*/ 7 h 37"/>
              <a:gd name="T16" fmla="*/ 30 w 30"/>
              <a:gd name="T17" fmla="*/ 11 h 37"/>
              <a:gd name="T18" fmla="*/ 30 w 30"/>
              <a:gd name="T19" fmla="*/ 12 h 37"/>
              <a:gd name="T20" fmla="*/ 30 w 30"/>
              <a:gd name="T21" fmla="*/ 12 h 37"/>
              <a:gd name="T22" fmla="*/ 28 w 30"/>
              <a:gd name="T23" fmla="*/ 13 h 37"/>
              <a:gd name="T24" fmla="*/ 28 w 30"/>
              <a:gd name="T25" fmla="*/ 15 h 37"/>
              <a:gd name="T26" fmla="*/ 25 w 30"/>
              <a:gd name="T27" fmla="*/ 15 h 37"/>
              <a:gd name="T28" fmla="*/ 23 w 30"/>
              <a:gd name="T29" fmla="*/ 16 h 37"/>
              <a:gd name="T30" fmla="*/ 21 w 30"/>
              <a:gd name="T31" fmla="*/ 16 h 37"/>
              <a:gd name="T32" fmla="*/ 21 w 30"/>
              <a:gd name="T33" fmla="*/ 16 h 37"/>
              <a:gd name="T34" fmla="*/ 13 w 30"/>
              <a:gd name="T35" fmla="*/ 16 h 37"/>
              <a:gd name="T36" fmla="*/ 11 w 30"/>
              <a:gd name="T37" fmla="*/ 15 h 37"/>
              <a:gd name="T38" fmla="*/ 9 w 30"/>
              <a:gd name="T39" fmla="*/ 13 h 37"/>
              <a:gd name="T40" fmla="*/ 9 w 30"/>
              <a:gd name="T41" fmla="*/ 13 h 37"/>
              <a:gd name="T42" fmla="*/ 9 w 30"/>
              <a:gd name="T43" fmla="*/ 12 h 37"/>
              <a:gd name="T44" fmla="*/ 9 w 30"/>
              <a:gd name="T45" fmla="*/ 11 h 37"/>
              <a:gd name="T46" fmla="*/ 9 w 30"/>
              <a:gd name="T47" fmla="*/ 10 h 37"/>
              <a:gd name="T48" fmla="*/ 9 w 30"/>
              <a:gd name="T49" fmla="*/ 4 h 37"/>
              <a:gd name="T50" fmla="*/ 9 w 30"/>
              <a:gd name="T51" fmla="*/ 0 h 37"/>
              <a:gd name="T52" fmla="*/ 9 w 30"/>
              <a:gd name="T53" fmla="*/ 0 h 37"/>
              <a:gd name="T54" fmla="*/ 9 w 30"/>
              <a:gd name="T55" fmla="*/ 0 h 37"/>
              <a:gd name="T56" fmla="*/ 7 w 30"/>
              <a:gd name="T57" fmla="*/ 0 h 37"/>
              <a:gd name="T58" fmla="*/ 5 w 30"/>
              <a:gd name="T59" fmla="*/ 0 h 37"/>
              <a:gd name="T60" fmla="*/ 0 w 30"/>
              <a:gd name="T61" fmla="*/ 0 h 37"/>
              <a:gd name="T62" fmla="*/ 0 w 30"/>
              <a:gd name="T63" fmla="*/ 0 h 37"/>
              <a:gd name="T64" fmla="*/ 0 w 30"/>
              <a:gd name="T65" fmla="*/ 4 h 37"/>
              <a:gd name="T66" fmla="*/ 0 w 30"/>
              <a:gd name="T67" fmla="*/ 7 h 37"/>
              <a:gd name="T68" fmla="*/ 0 w 30"/>
              <a:gd name="T69" fmla="*/ 12 h 37"/>
              <a:gd name="T70" fmla="*/ 0 w 30"/>
              <a:gd name="T71" fmla="*/ 12 h 37"/>
              <a:gd name="T72" fmla="*/ 0 w 30"/>
              <a:gd name="T73" fmla="*/ 15 h 37"/>
              <a:gd name="T74" fmla="*/ 2 w 30"/>
              <a:gd name="T75" fmla="*/ 17 h 37"/>
              <a:gd name="T76" fmla="*/ 7 w 30"/>
              <a:gd name="T77" fmla="*/ 18 h 37"/>
              <a:gd name="T78" fmla="*/ 9 w 30"/>
              <a:gd name="T79" fmla="*/ 19 h 37"/>
              <a:gd name="T80" fmla="*/ 13 w 30"/>
              <a:gd name="T81" fmla="*/ 19 h 37"/>
              <a:gd name="T82" fmla="*/ 21 w 30"/>
              <a:gd name="T83" fmla="*/ 19 h 37"/>
              <a:gd name="T84" fmla="*/ 23 w 30"/>
              <a:gd name="T85" fmla="*/ 19 h 37"/>
              <a:gd name="T86" fmla="*/ 28 w 30"/>
              <a:gd name="T87" fmla="*/ 19 h 37"/>
              <a:gd name="T88" fmla="*/ 32 w 30"/>
              <a:gd name="T89" fmla="*/ 18 h 37"/>
              <a:gd name="T90" fmla="*/ 34 w 30"/>
              <a:gd name="T91" fmla="*/ 17 h 37"/>
              <a:gd name="T92" fmla="*/ 36 w 30"/>
              <a:gd name="T93" fmla="*/ 15 h 37"/>
              <a:gd name="T94" fmla="*/ 36 w 30"/>
              <a:gd name="T95" fmla="*/ 12 h 37"/>
              <a:gd name="T96" fmla="*/ 36 w 30"/>
              <a:gd name="T97" fmla="*/ 12 h 37"/>
              <a:gd name="T98" fmla="*/ 36 w 30"/>
              <a:gd name="T99" fmla="*/ 10 h 37"/>
              <a:gd name="T100" fmla="*/ 36 w 30"/>
              <a:gd name="T101" fmla="*/ 4 h 37"/>
              <a:gd name="T102" fmla="*/ 36 w 30"/>
              <a:gd name="T103" fmla="*/ 0 h 37"/>
              <a:gd name="T104" fmla="*/ 36 w 30"/>
              <a:gd name="T105" fmla="*/ 0 h 37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30"/>
              <a:gd name="T160" fmla="*/ 0 h 37"/>
              <a:gd name="T161" fmla="*/ 30 w 30"/>
              <a:gd name="T162" fmla="*/ 37 h 37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30" h="37">
                <a:moveTo>
                  <a:pt x="30" y="0"/>
                </a:moveTo>
                <a:lnTo>
                  <a:pt x="30" y="0"/>
                </a:lnTo>
                <a:lnTo>
                  <a:pt x="26" y="0"/>
                </a:lnTo>
                <a:lnTo>
                  <a:pt x="24" y="0"/>
                </a:lnTo>
                <a:lnTo>
                  <a:pt x="24" y="4"/>
                </a:lnTo>
                <a:lnTo>
                  <a:pt x="24" y="14"/>
                </a:lnTo>
                <a:lnTo>
                  <a:pt x="24" y="21"/>
                </a:lnTo>
                <a:lnTo>
                  <a:pt x="24" y="23"/>
                </a:lnTo>
                <a:lnTo>
                  <a:pt x="24" y="25"/>
                </a:lnTo>
                <a:lnTo>
                  <a:pt x="22" y="27"/>
                </a:lnTo>
                <a:lnTo>
                  <a:pt x="22" y="29"/>
                </a:lnTo>
                <a:lnTo>
                  <a:pt x="19" y="29"/>
                </a:lnTo>
                <a:lnTo>
                  <a:pt x="17" y="31"/>
                </a:lnTo>
                <a:lnTo>
                  <a:pt x="15" y="31"/>
                </a:lnTo>
                <a:lnTo>
                  <a:pt x="13" y="31"/>
                </a:lnTo>
                <a:lnTo>
                  <a:pt x="11" y="29"/>
                </a:lnTo>
                <a:lnTo>
                  <a:pt x="9" y="27"/>
                </a:lnTo>
                <a:lnTo>
                  <a:pt x="9" y="23"/>
                </a:lnTo>
                <a:lnTo>
                  <a:pt x="9" y="21"/>
                </a:lnTo>
                <a:lnTo>
                  <a:pt x="9" y="19"/>
                </a:lnTo>
                <a:lnTo>
                  <a:pt x="9" y="10"/>
                </a:lnTo>
                <a:lnTo>
                  <a:pt x="9" y="0"/>
                </a:lnTo>
                <a:lnTo>
                  <a:pt x="7" y="0"/>
                </a:lnTo>
                <a:lnTo>
                  <a:pt x="5" y="0"/>
                </a:lnTo>
                <a:lnTo>
                  <a:pt x="0" y="0"/>
                </a:lnTo>
                <a:lnTo>
                  <a:pt x="0" y="4"/>
                </a:lnTo>
                <a:lnTo>
                  <a:pt x="0" y="14"/>
                </a:lnTo>
                <a:lnTo>
                  <a:pt x="0" y="23"/>
                </a:lnTo>
                <a:lnTo>
                  <a:pt x="0" y="25"/>
                </a:lnTo>
                <a:lnTo>
                  <a:pt x="0" y="29"/>
                </a:lnTo>
                <a:lnTo>
                  <a:pt x="2" y="33"/>
                </a:lnTo>
                <a:lnTo>
                  <a:pt x="7" y="35"/>
                </a:lnTo>
                <a:lnTo>
                  <a:pt x="9" y="37"/>
                </a:lnTo>
                <a:lnTo>
                  <a:pt x="13" y="37"/>
                </a:lnTo>
                <a:lnTo>
                  <a:pt x="15" y="37"/>
                </a:lnTo>
                <a:lnTo>
                  <a:pt x="17" y="37"/>
                </a:lnTo>
                <a:lnTo>
                  <a:pt x="22" y="37"/>
                </a:lnTo>
                <a:lnTo>
                  <a:pt x="26" y="35"/>
                </a:lnTo>
                <a:lnTo>
                  <a:pt x="28" y="33"/>
                </a:lnTo>
                <a:lnTo>
                  <a:pt x="30" y="29"/>
                </a:lnTo>
                <a:lnTo>
                  <a:pt x="30" y="25"/>
                </a:lnTo>
                <a:lnTo>
                  <a:pt x="30" y="23"/>
                </a:lnTo>
                <a:lnTo>
                  <a:pt x="30" y="19"/>
                </a:lnTo>
                <a:lnTo>
                  <a:pt x="30" y="10"/>
                </a:lnTo>
                <a:lnTo>
                  <a:pt x="3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13" name="Freeform 101"/>
          <xdr:cNvSpPr>
            <a:spLocks noChangeAspect="1"/>
          </xdr:cNvSpPr>
        </xdr:nvSpPr>
        <xdr:spPr bwMode="auto">
          <a:xfrm>
            <a:off x="389" y="788"/>
            <a:ext cx="33" cy="33"/>
          </a:xfrm>
          <a:custGeom>
            <a:avLst/>
            <a:gdLst>
              <a:gd name="T0" fmla="*/ 0 w 32"/>
              <a:gd name="T1" fmla="*/ 19 h 37"/>
              <a:gd name="T2" fmla="*/ 0 w 32"/>
              <a:gd name="T3" fmla="*/ 19 h 37"/>
              <a:gd name="T4" fmla="*/ 4 w 32"/>
              <a:gd name="T5" fmla="*/ 19 h 37"/>
              <a:gd name="T6" fmla="*/ 6 w 32"/>
              <a:gd name="T7" fmla="*/ 19 h 37"/>
              <a:gd name="T8" fmla="*/ 6 w 32"/>
              <a:gd name="T9" fmla="*/ 19 h 37"/>
              <a:gd name="T10" fmla="*/ 6 w 32"/>
              <a:gd name="T11" fmla="*/ 17 h 37"/>
              <a:gd name="T12" fmla="*/ 6 w 32"/>
              <a:gd name="T13" fmla="*/ 12 h 37"/>
              <a:gd name="T14" fmla="*/ 6 w 32"/>
              <a:gd name="T15" fmla="*/ 8 h 37"/>
              <a:gd name="T16" fmla="*/ 6 w 32"/>
              <a:gd name="T17" fmla="*/ 8 h 37"/>
              <a:gd name="T18" fmla="*/ 6 w 32"/>
              <a:gd name="T19" fmla="*/ 6 h 37"/>
              <a:gd name="T20" fmla="*/ 6 w 32"/>
              <a:gd name="T21" fmla="*/ 4 h 37"/>
              <a:gd name="T22" fmla="*/ 6 w 32"/>
              <a:gd name="T23" fmla="*/ 4 h 37"/>
              <a:gd name="T24" fmla="*/ 6 w 32"/>
              <a:gd name="T25" fmla="*/ 6 h 37"/>
              <a:gd name="T26" fmla="*/ 9 w 32"/>
              <a:gd name="T27" fmla="*/ 7 h 37"/>
              <a:gd name="T28" fmla="*/ 9 w 32"/>
              <a:gd name="T29" fmla="*/ 8 h 37"/>
              <a:gd name="T30" fmla="*/ 9 w 32"/>
              <a:gd name="T31" fmla="*/ 8 h 37"/>
              <a:gd name="T32" fmla="*/ 11 w 32"/>
              <a:gd name="T33" fmla="*/ 9 h 37"/>
              <a:gd name="T34" fmla="*/ 25 w 32"/>
              <a:gd name="T35" fmla="*/ 15 h 37"/>
              <a:gd name="T36" fmla="*/ 32 w 32"/>
              <a:gd name="T37" fmla="*/ 19 h 37"/>
              <a:gd name="T38" fmla="*/ 32 w 32"/>
              <a:gd name="T39" fmla="*/ 19 h 37"/>
              <a:gd name="T40" fmla="*/ 32 w 32"/>
              <a:gd name="T41" fmla="*/ 19 h 37"/>
              <a:gd name="T42" fmla="*/ 36 w 32"/>
              <a:gd name="T43" fmla="*/ 19 h 37"/>
              <a:gd name="T44" fmla="*/ 38 w 32"/>
              <a:gd name="T45" fmla="*/ 19 h 37"/>
              <a:gd name="T46" fmla="*/ 38 w 32"/>
              <a:gd name="T47" fmla="*/ 19 h 37"/>
              <a:gd name="T48" fmla="*/ 38 w 32"/>
              <a:gd name="T49" fmla="*/ 18 h 37"/>
              <a:gd name="T50" fmla="*/ 38 w 32"/>
              <a:gd name="T51" fmla="*/ 16 h 37"/>
              <a:gd name="T52" fmla="*/ 38 w 32"/>
              <a:gd name="T53" fmla="*/ 7 h 37"/>
              <a:gd name="T54" fmla="*/ 38 w 32"/>
              <a:gd name="T55" fmla="*/ 2 h 37"/>
              <a:gd name="T56" fmla="*/ 38 w 32"/>
              <a:gd name="T57" fmla="*/ 0 h 37"/>
              <a:gd name="T58" fmla="*/ 38 w 32"/>
              <a:gd name="T59" fmla="*/ 0 h 37"/>
              <a:gd name="T60" fmla="*/ 36 w 32"/>
              <a:gd name="T61" fmla="*/ 0 h 37"/>
              <a:gd name="T62" fmla="*/ 34 w 32"/>
              <a:gd name="T63" fmla="*/ 0 h 37"/>
              <a:gd name="T64" fmla="*/ 32 w 32"/>
              <a:gd name="T65" fmla="*/ 0 h 37"/>
              <a:gd name="T66" fmla="*/ 32 w 32"/>
              <a:gd name="T67" fmla="*/ 0 h 37"/>
              <a:gd name="T68" fmla="*/ 32 w 32"/>
              <a:gd name="T69" fmla="*/ 4 h 37"/>
              <a:gd name="T70" fmla="*/ 32 w 32"/>
              <a:gd name="T71" fmla="*/ 7 h 37"/>
              <a:gd name="T72" fmla="*/ 32 w 32"/>
              <a:gd name="T73" fmla="*/ 11 h 37"/>
              <a:gd name="T74" fmla="*/ 32 w 32"/>
              <a:gd name="T75" fmla="*/ 11 h 37"/>
              <a:gd name="T76" fmla="*/ 32 w 32"/>
              <a:gd name="T77" fmla="*/ 11 h 37"/>
              <a:gd name="T78" fmla="*/ 32 w 32"/>
              <a:gd name="T79" fmla="*/ 12 h 37"/>
              <a:gd name="T80" fmla="*/ 32 w 32"/>
              <a:gd name="T81" fmla="*/ 13 h 37"/>
              <a:gd name="T82" fmla="*/ 32 w 32"/>
              <a:gd name="T83" fmla="*/ 13 h 37"/>
              <a:gd name="T84" fmla="*/ 32 w 32"/>
              <a:gd name="T85" fmla="*/ 12 h 37"/>
              <a:gd name="T86" fmla="*/ 29 w 32"/>
              <a:gd name="T87" fmla="*/ 12 h 37"/>
              <a:gd name="T88" fmla="*/ 29 w 32"/>
              <a:gd name="T89" fmla="*/ 11 h 37"/>
              <a:gd name="T90" fmla="*/ 29 w 32"/>
              <a:gd name="T91" fmla="*/ 11 h 37"/>
              <a:gd name="T92" fmla="*/ 25 w 32"/>
              <a:gd name="T93" fmla="*/ 9 h 37"/>
              <a:gd name="T94" fmla="*/ 13 w 32"/>
              <a:gd name="T95" fmla="*/ 4 h 37"/>
              <a:gd name="T96" fmla="*/ 6 w 32"/>
              <a:gd name="T97" fmla="*/ 0 h 37"/>
              <a:gd name="T98" fmla="*/ 6 w 32"/>
              <a:gd name="T99" fmla="*/ 0 h 37"/>
              <a:gd name="T100" fmla="*/ 6 w 32"/>
              <a:gd name="T101" fmla="*/ 0 h 37"/>
              <a:gd name="T102" fmla="*/ 4 w 32"/>
              <a:gd name="T103" fmla="*/ 0 h 37"/>
              <a:gd name="T104" fmla="*/ 2 w 32"/>
              <a:gd name="T105" fmla="*/ 0 h 37"/>
              <a:gd name="T106" fmla="*/ 0 w 32"/>
              <a:gd name="T107" fmla="*/ 0 h 37"/>
              <a:gd name="T108" fmla="*/ 0 w 32"/>
              <a:gd name="T109" fmla="*/ 2 h 37"/>
              <a:gd name="T110" fmla="*/ 0 w 32"/>
              <a:gd name="T111" fmla="*/ 4 h 37"/>
              <a:gd name="T112" fmla="*/ 0 w 32"/>
              <a:gd name="T113" fmla="*/ 12 h 37"/>
              <a:gd name="T114" fmla="*/ 0 w 32"/>
              <a:gd name="T115" fmla="*/ 18 h 37"/>
              <a:gd name="T116" fmla="*/ 0 w 32"/>
              <a:gd name="T117" fmla="*/ 19 h 37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32"/>
              <a:gd name="T178" fmla="*/ 0 h 37"/>
              <a:gd name="T179" fmla="*/ 32 w 32"/>
              <a:gd name="T180" fmla="*/ 37 h 37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32" h="37">
                <a:moveTo>
                  <a:pt x="0" y="37"/>
                </a:moveTo>
                <a:lnTo>
                  <a:pt x="0" y="37"/>
                </a:lnTo>
                <a:lnTo>
                  <a:pt x="4" y="37"/>
                </a:lnTo>
                <a:lnTo>
                  <a:pt x="6" y="37"/>
                </a:lnTo>
                <a:lnTo>
                  <a:pt x="6" y="33"/>
                </a:lnTo>
                <a:lnTo>
                  <a:pt x="6" y="23"/>
                </a:lnTo>
                <a:lnTo>
                  <a:pt x="6" y="16"/>
                </a:lnTo>
                <a:lnTo>
                  <a:pt x="6" y="12"/>
                </a:lnTo>
                <a:lnTo>
                  <a:pt x="6" y="10"/>
                </a:lnTo>
                <a:lnTo>
                  <a:pt x="6" y="12"/>
                </a:lnTo>
                <a:lnTo>
                  <a:pt x="9" y="14"/>
                </a:lnTo>
                <a:lnTo>
                  <a:pt x="9" y="16"/>
                </a:lnTo>
                <a:lnTo>
                  <a:pt x="11" y="17"/>
                </a:lnTo>
                <a:lnTo>
                  <a:pt x="19" y="29"/>
                </a:lnTo>
                <a:lnTo>
                  <a:pt x="26" y="37"/>
                </a:lnTo>
                <a:lnTo>
                  <a:pt x="30" y="37"/>
                </a:lnTo>
                <a:lnTo>
                  <a:pt x="32" y="37"/>
                </a:lnTo>
                <a:lnTo>
                  <a:pt x="32" y="35"/>
                </a:lnTo>
                <a:lnTo>
                  <a:pt x="32" y="31"/>
                </a:lnTo>
                <a:lnTo>
                  <a:pt x="32" y="14"/>
                </a:lnTo>
                <a:lnTo>
                  <a:pt x="32" y="2"/>
                </a:lnTo>
                <a:lnTo>
                  <a:pt x="32" y="0"/>
                </a:lnTo>
                <a:lnTo>
                  <a:pt x="30" y="0"/>
                </a:lnTo>
                <a:lnTo>
                  <a:pt x="28" y="0"/>
                </a:lnTo>
                <a:lnTo>
                  <a:pt x="26" y="0"/>
                </a:lnTo>
                <a:lnTo>
                  <a:pt x="26" y="4"/>
                </a:lnTo>
                <a:lnTo>
                  <a:pt x="26" y="14"/>
                </a:lnTo>
                <a:lnTo>
                  <a:pt x="26" y="21"/>
                </a:lnTo>
                <a:lnTo>
                  <a:pt x="26" y="23"/>
                </a:lnTo>
                <a:lnTo>
                  <a:pt x="26" y="27"/>
                </a:lnTo>
                <a:lnTo>
                  <a:pt x="26" y="25"/>
                </a:lnTo>
                <a:lnTo>
                  <a:pt x="23" y="23"/>
                </a:lnTo>
                <a:lnTo>
                  <a:pt x="23" y="21"/>
                </a:lnTo>
                <a:lnTo>
                  <a:pt x="19" y="17"/>
                </a:lnTo>
                <a:lnTo>
                  <a:pt x="13" y="8"/>
                </a:lnTo>
                <a:lnTo>
                  <a:pt x="6" y="0"/>
                </a:lnTo>
                <a:lnTo>
                  <a:pt x="4" y="0"/>
                </a:lnTo>
                <a:lnTo>
                  <a:pt x="2" y="0"/>
                </a:lnTo>
                <a:lnTo>
                  <a:pt x="0" y="0"/>
                </a:lnTo>
                <a:lnTo>
                  <a:pt x="0" y="2"/>
                </a:lnTo>
                <a:lnTo>
                  <a:pt x="0" y="6"/>
                </a:lnTo>
                <a:lnTo>
                  <a:pt x="0" y="23"/>
                </a:lnTo>
                <a:lnTo>
                  <a:pt x="0" y="35"/>
                </a:lnTo>
                <a:lnTo>
                  <a:pt x="0" y="3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14" name="Rectangle 102"/>
          <xdr:cNvSpPr>
            <a:spLocks noChangeAspect="1" noChangeArrowheads="1"/>
          </xdr:cNvSpPr>
        </xdr:nvSpPr>
        <xdr:spPr bwMode="auto">
          <a:xfrm>
            <a:off x="438" y="788"/>
            <a:ext cx="6" cy="33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6515" name="Freeform 103"/>
          <xdr:cNvSpPr>
            <a:spLocks noChangeAspect="1"/>
          </xdr:cNvSpPr>
        </xdr:nvSpPr>
        <xdr:spPr bwMode="auto">
          <a:xfrm>
            <a:off x="458" y="788"/>
            <a:ext cx="25" cy="33"/>
          </a:xfrm>
          <a:custGeom>
            <a:avLst/>
            <a:gdLst>
              <a:gd name="T0" fmla="*/ 17 w 25"/>
              <a:gd name="T1" fmla="*/ 4 h 37"/>
              <a:gd name="T2" fmla="*/ 25 w 25"/>
              <a:gd name="T3" fmla="*/ 4 h 37"/>
              <a:gd name="T4" fmla="*/ 25 w 25"/>
              <a:gd name="T5" fmla="*/ 0 h 37"/>
              <a:gd name="T6" fmla="*/ 0 w 25"/>
              <a:gd name="T7" fmla="*/ 0 h 37"/>
              <a:gd name="T8" fmla="*/ 0 w 25"/>
              <a:gd name="T9" fmla="*/ 4 h 37"/>
              <a:gd name="T10" fmla="*/ 8 w 25"/>
              <a:gd name="T11" fmla="*/ 4 h 37"/>
              <a:gd name="T12" fmla="*/ 8 w 25"/>
              <a:gd name="T13" fmla="*/ 19 h 37"/>
              <a:gd name="T14" fmla="*/ 17 w 25"/>
              <a:gd name="T15" fmla="*/ 19 h 37"/>
              <a:gd name="T16" fmla="*/ 17 w 25"/>
              <a:gd name="T17" fmla="*/ 4 h 37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25"/>
              <a:gd name="T28" fmla="*/ 0 h 37"/>
              <a:gd name="T29" fmla="*/ 25 w 25"/>
              <a:gd name="T30" fmla="*/ 37 h 37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25" h="37">
                <a:moveTo>
                  <a:pt x="17" y="6"/>
                </a:moveTo>
                <a:lnTo>
                  <a:pt x="25" y="6"/>
                </a:lnTo>
                <a:lnTo>
                  <a:pt x="25" y="0"/>
                </a:lnTo>
                <a:lnTo>
                  <a:pt x="0" y="0"/>
                </a:lnTo>
                <a:lnTo>
                  <a:pt x="0" y="6"/>
                </a:lnTo>
                <a:lnTo>
                  <a:pt x="8" y="6"/>
                </a:lnTo>
                <a:lnTo>
                  <a:pt x="8" y="37"/>
                </a:lnTo>
                <a:lnTo>
                  <a:pt x="17" y="37"/>
                </a:lnTo>
                <a:lnTo>
                  <a:pt x="17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16" name="Freeform 104"/>
          <xdr:cNvSpPr>
            <a:spLocks noChangeAspect="1" noEditPoints="1"/>
          </xdr:cNvSpPr>
        </xdr:nvSpPr>
        <xdr:spPr bwMode="auto">
          <a:xfrm>
            <a:off x="488" y="788"/>
            <a:ext cx="36" cy="33"/>
          </a:xfrm>
          <a:custGeom>
            <a:avLst/>
            <a:gdLst>
              <a:gd name="T0" fmla="*/ 0 w 36"/>
              <a:gd name="T1" fmla="*/ 19 h 37"/>
              <a:gd name="T2" fmla="*/ 8 w 36"/>
              <a:gd name="T3" fmla="*/ 19 h 37"/>
              <a:gd name="T4" fmla="*/ 12 w 36"/>
              <a:gd name="T5" fmla="*/ 15 h 37"/>
              <a:gd name="T6" fmla="*/ 25 w 36"/>
              <a:gd name="T7" fmla="*/ 15 h 37"/>
              <a:gd name="T8" fmla="*/ 27 w 36"/>
              <a:gd name="T9" fmla="*/ 19 h 37"/>
              <a:gd name="T10" fmla="*/ 36 w 36"/>
              <a:gd name="T11" fmla="*/ 19 h 37"/>
              <a:gd name="T12" fmla="*/ 23 w 36"/>
              <a:gd name="T13" fmla="*/ 0 h 37"/>
              <a:gd name="T14" fmla="*/ 15 w 36"/>
              <a:gd name="T15" fmla="*/ 0 h 37"/>
              <a:gd name="T16" fmla="*/ 0 w 36"/>
              <a:gd name="T17" fmla="*/ 19 h 37"/>
              <a:gd name="T18" fmla="*/ 23 w 36"/>
              <a:gd name="T19" fmla="*/ 12 h 37"/>
              <a:gd name="T20" fmla="*/ 23 w 36"/>
              <a:gd name="T21" fmla="*/ 12 h 37"/>
              <a:gd name="T22" fmla="*/ 21 w 36"/>
              <a:gd name="T23" fmla="*/ 12 h 37"/>
              <a:gd name="T24" fmla="*/ 17 w 36"/>
              <a:gd name="T25" fmla="*/ 12 h 37"/>
              <a:gd name="T26" fmla="*/ 12 w 36"/>
              <a:gd name="T27" fmla="*/ 12 h 37"/>
              <a:gd name="T28" fmla="*/ 12 w 36"/>
              <a:gd name="T29" fmla="*/ 11 h 37"/>
              <a:gd name="T30" fmla="*/ 15 w 36"/>
              <a:gd name="T31" fmla="*/ 8 h 37"/>
              <a:gd name="T32" fmla="*/ 17 w 36"/>
              <a:gd name="T33" fmla="*/ 6 h 37"/>
              <a:gd name="T34" fmla="*/ 17 w 36"/>
              <a:gd name="T35" fmla="*/ 6 h 37"/>
              <a:gd name="T36" fmla="*/ 17 w 36"/>
              <a:gd name="T37" fmla="*/ 4 h 37"/>
              <a:gd name="T38" fmla="*/ 17 w 36"/>
              <a:gd name="T39" fmla="*/ 4 h 37"/>
              <a:gd name="T40" fmla="*/ 17 w 36"/>
              <a:gd name="T41" fmla="*/ 4 h 37"/>
              <a:gd name="T42" fmla="*/ 19 w 36"/>
              <a:gd name="T43" fmla="*/ 4 h 37"/>
              <a:gd name="T44" fmla="*/ 19 w 36"/>
              <a:gd name="T45" fmla="*/ 4 h 37"/>
              <a:gd name="T46" fmla="*/ 19 w 36"/>
              <a:gd name="T47" fmla="*/ 4 h 37"/>
              <a:gd name="T48" fmla="*/ 19 w 36"/>
              <a:gd name="T49" fmla="*/ 4 h 37"/>
              <a:gd name="T50" fmla="*/ 19 w 36"/>
              <a:gd name="T51" fmla="*/ 6 h 37"/>
              <a:gd name="T52" fmla="*/ 19 w 36"/>
              <a:gd name="T53" fmla="*/ 6 h 37"/>
              <a:gd name="T54" fmla="*/ 19 w 36"/>
              <a:gd name="T55" fmla="*/ 6 h 37"/>
              <a:gd name="T56" fmla="*/ 19 w 36"/>
              <a:gd name="T57" fmla="*/ 7 h 37"/>
              <a:gd name="T58" fmla="*/ 21 w 36"/>
              <a:gd name="T59" fmla="*/ 10 h 37"/>
              <a:gd name="T60" fmla="*/ 23 w 36"/>
              <a:gd name="T61" fmla="*/ 12 h 37"/>
              <a:gd name="T62" fmla="*/ 23 w 36"/>
              <a:gd name="T63" fmla="*/ 12 h 37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36"/>
              <a:gd name="T97" fmla="*/ 0 h 37"/>
              <a:gd name="T98" fmla="*/ 36 w 36"/>
              <a:gd name="T99" fmla="*/ 37 h 37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36" h="37">
                <a:moveTo>
                  <a:pt x="0" y="37"/>
                </a:moveTo>
                <a:lnTo>
                  <a:pt x="8" y="37"/>
                </a:lnTo>
                <a:lnTo>
                  <a:pt x="12" y="29"/>
                </a:lnTo>
                <a:lnTo>
                  <a:pt x="25" y="29"/>
                </a:lnTo>
                <a:lnTo>
                  <a:pt x="27" y="37"/>
                </a:lnTo>
                <a:lnTo>
                  <a:pt x="36" y="37"/>
                </a:lnTo>
                <a:lnTo>
                  <a:pt x="23" y="0"/>
                </a:lnTo>
                <a:lnTo>
                  <a:pt x="15" y="0"/>
                </a:lnTo>
                <a:lnTo>
                  <a:pt x="0" y="37"/>
                </a:lnTo>
                <a:close/>
                <a:moveTo>
                  <a:pt x="23" y="23"/>
                </a:moveTo>
                <a:lnTo>
                  <a:pt x="23" y="23"/>
                </a:lnTo>
                <a:lnTo>
                  <a:pt x="21" y="23"/>
                </a:lnTo>
                <a:lnTo>
                  <a:pt x="17" y="23"/>
                </a:lnTo>
                <a:lnTo>
                  <a:pt x="12" y="23"/>
                </a:lnTo>
                <a:lnTo>
                  <a:pt x="12" y="21"/>
                </a:lnTo>
                <a:lnTo>
                  <a:pt x="15" y="16"/>
                </a:lnTo>
                <a:lnTo>
                  <a:pt x="17" y="12"/>
                </a:lnTo>
                <a:lnTo>
                  <a:pt x="17" y="10"/>
                </a:lnTo>
                <a:lnTo>
                  <a:pt x="17" y="8"/>
                </a:lnTo>
                <a:lnTo>
                  <a:pt x="19" y="6"/>
                </a:lnTo>
                <a:lnTo>
                  <a:pt x="19" y="8"/>
                </a:lnTo>
                <a:lnTo>
                  <a:pt x="19" y="10"/>
                </a:lnTo>
                <a:lnTo>
                  <a:pt x="19" y="12"/>
                </a:lnTo>
                <a:lnTo>
                  <a:pt x="19" y="14"/>
                </a:lnTo>
                <a:lnTo>
                  <a:pt x="21" y="19"/>
                </a:lnTo>
                <a:lnTo>
                  <a:pt x="23" y="2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17" name="Freeform 105"/>
          <xdr:cNvSpPr>
            <a:spLocks noChangeAspect="1"/>
          </xdr:cNvSpPr>
        </xdr:nvSpPr>
        <xdr:spPr bwMode="auto">
          <a:xfrm>
            <a:off x="534" y="788"/>
            <a:ext cx="30" cy="33"/>
          </a:xfrm>
          <a:custGeom>
            <a:avLst/>
            <a:gdLst>
              <a:gd name="T0" fmla="*/ 30 w 30"/>
              <a:gd name="T1" fmla="*/ 0 h 37"/>
              <a:gd name="T2" fmla="*/ 30 w 30"/>
              <a:gd name="T3" fmla="*/ 0 h 37"/>
              <a:gd name="T4" fmla="*/ 28 w 30"/>
              <a:gd name="T5" fmla="*/ 0 h 37"/>
              <a:gd name="T6" fmla="*/ 26 w 30"/>
              <a:gd name="T7" fmla="*/ 0 h 37"/>
              <a:gd name="T8" fmla="*/ 22 w 30"/>
              <a:gd name="T9" fmla="*/ 0 h 37"/>
              <a:gd name="T10" fmla="*/ 22 w 30"/>
              <a:gd name="T11" fmla="*/ 0 h 37"/>
              <a:gd name="T12" fmla="*/ 22 w 30"/>
              <a:gd name="T13" fmla="*/ 4 h 37"/>
              <a:gd name="T14" fmla="*/ 22 w 30"/>
              <a:gd name="T15" fmla="*/ 7 h 37"/>
              <a:gd name="T16" fmla="*/ 22 w 30"/>
              <a:gd name="T17" fmla="*/ 11 h 37"/>
              <a:gd name="T18" fmla="*/ 22 w 30"/>
              <a:gd name="T19" fmla="*/ 12 h 37"/>
              <a:gd name="T20" fmla="*/ 22 w 30"/>
              <a:gd name="T21" fmla="*/ 12 h 37"/>
              <a:gd name="T22" fmla="*/ 22 w 30"/>
              <a:gd name="T23" fmla="*/ 13 h 37"/>
              <a:gd name="T24" fmla="*/ 20 w 30"/>
              <a:gd name="T25" fmla="*/ 15 h 37"/>
              <a:gd name="T26" fmla="*/ 20 w 30"/>
              <a:gd name="T27" fmla="*/ 15 h 37"/>
              <a:gd name="T28" fmla="*/ 17 w 30"/>
              <a:gd name="T29" fmla="*/ 16 h 37"/>
              <a:gd name="T30" fmla="*/ 15 w 30"/>
              <a:gd name="T31" fmla="*/ 16 h 37"/>
              <a:gd name="T32" fmla="*/ 13 w 30"/>
              <a:gd name="T33" fmla="*/ 16 h 37"/>
              <a:gd name="T34" fmla="*/ 11 w 30"/>
              <a:gd name="T35" fmla="*/ 16 h 37"/>
              <a:gd name="T36" fmla="*/ 9 w 30"/>
              <a:gd name="T37" fmla="*/ 15 h 37"/>
              <a:gd name="T38" fmla="*/ 9 w 30"/>
              <a:gd name="T39" fmla="*/ 13 h 37"/>
              <a:gd name="T40" fmla="*/ 7 w 30"/>
              <a:gd name="T41" fmla="*/ 13 h 37"/>
              <a:gd name="T42" fmla="*/ 7 w 30"/>
              <a:gd name="T43" fmla="*/ 12 h 37"/>
              <a:gd name="T44" fmla="*/ 7 w 30"/>
              <a:gd name="T45" fmla="*/ 11 h 37"/>
              <a:gd name="T46" fmla="*/ 7 w 30"/>
              <a:gd name="T47" fmla="*/ 10 h 37"/>
              <a:gd name="T48" fmla="*/ 7 w 30"/>
              <a:gd name="T49" fmla="*/ 4 h 37"/>
              <a:gd name="T50" fmla="*/ 7 w 30"/>
              <a:gd name="T51" fmla="*/ 0 h 37"/>
              <a:gd name="T52" fmla="*/ 7 w 30"/>
              <a:gd name="T53" fmla="*/ 0 h 37"/>
              <a:gd name="T54" fmla="*/ 7 w 30"/>
              <a:gd name="T55" fmla="*/ 0 h 37"/>
              <a:gd name="T56" fmla="*/ 7 w 30"/>
              <a:gd name="T57" fmla="*/ 0 h 37"/>
              <a:gd name="T58" fmla="*/ 3 w 30"/>
              <a:gd name="T59" fmla="*/ 0 h 37"/>
              <a:gd name="T60" fmla="*/ 0 w 30"/>
              <a:gd name="T61" fmla="*/ 0 h 37"/>
              <a:gd name="T62" fmla="*/ 0 w 30"/>
              <a:gd name="T63" fmla="*/ 0 h 37"/>
              <a:gd name="T64" fmla="*/ 0 w 30"/>
              <a:gd name="T65" fmla="*/ 4 h 37"/>
              <a:gd name="T66" fmla="*/ 0 w 30"/>
              <a:gd name="T67" fmla="*/ 7 h 37"/>
              <a:gd name="T68" fmla="*/ 0 w 30"/>
              <a:gd name="T69" fmla="*/ 12 h 37"/>
              <a:gd name="T70" fmla="*/ 0 w 30"/>
              <a:gd name="T71" fmla="*/ 12 h 37"/>
              <a:gd name="T72" fmla="*/ 0 w 30"/>
              <a:gd name="T73" fmla="*/ 15 h 37"/>
              <a:gd name="T74" fmla="*/ 3 w 30"/>
              <a:gd name="T75" fmla="*/ 17 h 37"/>
              <a:gd name="T76" fmla="*/ 5 w 30"/>
              <a:gd name="T77" fmla="*/ 18 h 37"/>
              <a:gd name="T78" fmla="*/ 9 w 30"/>
              <a:gd name="T79" fmla="*/ 19 h 37"/>
              <a:gd name="T80" fmla="*/ 13 w 30"/>
              <a:gd name="T81" fmla="*/ 19 h 37"/>
              <a:gd name="T82" fmla="*/ 15 w 30"/>
              <a:gd name="T83" fmla="*/ 19 h 37"/>
              <a:gd name="T84" fmla="*/ 17 w 30"/>
              <a:gd name="T85" fmla="*/ 19 h 37"/>
              <a:gd name="T86" fmla="*/ 22 w 30"/>
              <a:gd name="T87" fmla="*/ 19 h 37"/>
              <a:gd name="T88" fmla="*/ 26 w 30"/>
              <a:gd name="T89" fmla="*/ 18 h 37"/>
              <a:gd name="T90" fmla="*/ 28 w 30"/>
              <a:gd name="T91" fmla="*/ 17 h 37"/>
              <a:gd name="T92" fmla="*/ 30 w 30"/>
              <a:gd name="T93" fmla="*/ 15 h 37"/>
              <a:gd name="T94" fmla="*/ 30 w 30"/>
              <a:gd name="T95" fmla="*/ 12 h 37"/>
              <a:gd name="T96" fmla="*/ 30 w 30"/>
              <a:gd name="T97" fmla="*/ 12 h 37"/>
              <a:gd name="T98" fmla="*/ 30 w 30"/>
              <a:gd name="T99" fmla="*/ 10 h 37"/>
              <a:gd name="T100" fmla="*/ 30 w 30"/>
              <a:gd name="T101" fmla="*/ 4 h 37"/>
              <a:gd name="T102" fmla="*/ 30 w 30"/>
              <a:gd name="T103" fmla="*/ 0 h 37"/>
              <a:gd name="T104" fmla="*/ 30 w 30"/>
              <a:gd name="T105" fmla="*/ 0 h 37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30"/>
              <a:gd name="T160" fmla="*/ 0 h 37"/>
              <a:gd name="T161" fmla="*/ 30 w 30"/>
              <a:gd name="T162" fmla="*/ 37 h 37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30" h="37">
                <a:moveTo>
                  <a:pt x="30" y="0"/>
                </a:moveTo>
                <a:lnTo>
                  <a:pt x="30" y="0"/>
                </a:lnTo>
                <a:lnTo>
                  <a:pt x="28" y="0"/>
                </a:lnTo>
                <a:lnTo>
                  <a:pt x="26" y="0"/>
                </a:lnTo>
                <a:lnTo>
                  <a:pt x="22" y="0"/>
                </a:lnTo>
                <a:lnTo>
                  <a:pt x="22" y="4"/>
                </a:lnTo>
                <a:lnTo>
                  <a:pt x="22" y="14"/>
                </a:lnTo>
                <a:lnTo>
                  <a:pt x="22" y="21"/>
                </a:lnTo>
                <a:lnTo>
                  <a:pt x="22" y="23"/>
                </a:lnTo>
                <a:lnTo>
                  <a:pt x="22" y="25"/>
                </a:lnTo>
                <a:lnTo>
                  <a:pt x="22" y="27"/>
                </a:lnTo>
                <a:lnTo>
                  <a:pt x="20" y="29"/>
                </a:lnTo>
                <a:lnTo>
                  <a:pt x="17" y="31"/>
                </a:lnTo>
                <a:lnTo>
                  <a:pt x="15" y="31"/>
                </a:lnTo>
                <a:lnTo>
                  <a:pt x="13" y="31"/>
                </a:lnTo>
                <a:lnTo>
                  <a:pt x="11" y="31"/>
                </a:lnTo>
                <a:lnTo>
                  <a:pt x="9" y="29"/>
                </a:lnTo>
                <a:lnTo>
                  <a:pt x="9" y="27"/>
                </a:lnTo>
                <a:lnTo>
                  <a:pt x="7" y="27"/>
                </a:lnTo>
                <a:lnTo>
                  <a:pt x="7" y="23"/>
                </a:lnTo>
                <a:lnTo>
                  <a:pt x="7" y="21"/>
                </a:lnTo>
                <a:lnTo>
                  <a:pt x="7" y="19"/>
                </a:lnTo>
                <a:lnTo>
                  <a:pt x="7" y="10"/>
                </a:lnTo>
                <a:lnTo>
                  <a:pt x="7" y="0"/>
                </a:lnTo>
                <a:lnTo>
                  <a:pt x="3" y="0"/>
                </a:lnTo>
                <a:lnTo>
                  <a:pt x="0" y="0"/>
                </a:lnTo>
                <a:lnTo>
                  <a:pt x="0" y="4"/>
                </a:lnTo>
                <a:lnTo>
                  <a:pt x="0" y="14"/>
                </a:lnTo>
                <a:lnTo>
                  <a:pt x="0" y="23"/>
                </a:lnTo>
                <a:lnTo>
                  <a:pt x="0" y="25"/>
                </a:lnTo>
                <a:lnTo>
                  <a:pt x="0" y="29"/>
                </a:lnTo>
                <a:lnTo>
                  <a:pt x="3" y="33"/>
                </a:lnTo>
                <a:lnTo>
                  <a:pt x="5" y="35"/>
                </a:lnTo>
                <a:lnTo>
                  <a:pt x="9" y="37"/>
                </a:lnTo>
                <a:lnTo>
                  <a:pt x="13" y="37"/>
                </a:lnTo>
                <a:lnTo>
                  <a:pt x="15" y="37"/>
                </a:lnTo>
                <a:lnTo>
                  <a:pt x="17" y="37"/>
                </a:lnTo>
                <a:lnTo>
                  <a:pt x="22" y="37"/>
                </a:lnTo>
                <a:lnTo>
                  <a:pt x="26" y="35"/>
                </a:lnTo>
                <a:lnTo>
                  <a:pt x="28" y="33"/>
                </a:lnTo>
                <a:lnTo>
                  <a:pt x="30" y="29"/>
                </a:lnTo>
                <a:lnTo>
                  <a:pt x="30" y="25"/>
                </a:lnTo>
                <a:lnTo>
                  <a:pt x="30" y="23"/>
                </a:lnTo>
                <a:lnTo>
                  <a:pt x="30" y="19"/>
                </a:lnTo>
                <a:lnTo>
                  <a:pt x="30" y="10"/>
                </a:lnTo>
                <a:lnTo>
                  <a:pt x="3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18" name="Rectangle 106"/>
          <xdr:cNvSpPr>
            <a:spLocks noChangeAspect="1" noChangeArrowheads="1"/>
          </xdr:cNvSpPr>
        </xdr:nvSpPr>
        <xdr:spPr bwMode="auto">
          <a:xfrm>
            <a:off x="595" y="807"/>
            <a:ext cx="15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6519" name="Freeform 107"/>
          <xdr:cNvSpPr>
            <a:spLocks noChangeAspect="1"/>
          </xdr:cNvSpPr>
        </xdr:nvSpPr>
        <xdr:spPr bwMode="auto">
          <a:xfrm>
            <a:off x="640" y="788"/>
            <a:ext cx="30" cy="33"/>
          </a:xfrm>
          <a:custGeom>
            <a:avLst/>
            <a:gdLst>
              <a:gd name="T0" fmla="*/ 30 w 30"/>
              <a:gd name="T1" fmla="*/ 0 h 37"/>
              <a:gd name="T2" fmla="*/ 30 w 30"/>
              <a:gd name="T3" fmla="*/ 0 h 37"/>
              <a:gd name="T4" fmla="*/ 28 w 30"/>
              <a:gd name="T5" fmla="*/ 0 h 37"/>
              <a:gd name="T6" fmla="*/ 24 w 30"/>
              <a:gd name="T7" fmla="*/ 0 h 37"/>
              <a:gd name="T8" fmla="*/ 22 w 30"/>
              <a:gd name="T9" fmla="*/ 0 h 37"/>
              <a:gd name="T10" fmla="*/ 22 w 30"/>
              <a:gd name="T11" fmla="*/ 0 h 37"/>
              <a:gd name="T12" fmla="*/ 22 w 30"/>
              <a:gd name="T13" fmla="*/ 4 h 37"/>
              <a:gd name="T14" fmla="*/ 22 w 30"/>
              <a:gd name="T15" fmla="*/ 7 h 37"/>
              <a:gd name="T16" fmla="*/ 22 w 30"/>
              <a:gd name="T17" fmla="*/ 11 h 37"/>
              <a:gd name="T18" fmla="*/ 22 w 30"/>
              <a:gd name="T19" fmla="*/ 12 h 37"/>
              <a:gd name="T20" fmla="*/ 22 w 30"/>
              <a:gd name="T21" fmla="*/ 12 h 37"/>
              <a:gd name="T22" fmla="*/ 22 w 30"/>
              <a:gd name="T23" fmla="*/ 13 h 37"/>
              <a:gd name="T24" fmla="*/ 20 w 30"/>
              <a:gd name="T25" fmla="*/ 15 h 37"/>
              <a:gd name="T26" fmla="*/ 17 w 30"/>
              <a:gd name="T27" fmla="*/ 15 h 37"/>
              <a:gd name="T28" fmla="*/ 15 w 30"/>
              <a:gd name="T29" fmla="*/ 16 h 37"/>
              <a:gd name="T30" fmla="*/ 15 w 30"/>
              <a:gd name="T31" fmla="*/ 16 h 37"/>
              <a:gd name="T32" fmla="*/ 13 w 30"/>
              <a:gd name="T33" fmla="*/ 16 h 37"/>
              <a:gd name="T34" fmla="*/ 11 w 30"/>
              <a:gd name="T35" fmla="*/ 16 h 37"/>
              <a:gd name="T36" fmla="*/ 9 w 30"/>
              <a:gd name="T37" fmla="*/ 15 h 37"/>
              <a:gd name="T38" fmla="*/ 9 w 30"/>
              <a:gd name="T39" fmla="*/ 13 h 37"/>
              <a:gd name="T40" fmla="*/ 7 w 30"/>
              <a:gd name="T41" fmla="*/ 13 h 37"/>
              <a:gd name="T42" fmla="*/ 7 w 30"/>
              <a:gd name="T43" fmla="*/ 12 h 37"/>
              <a:gd name="T44" fmla="*/ 7 w 30"/>
              <a:gd name="T45" fmla="*/ 11 h 37"/>
              <a:gd name="T46" fmla="*/ 7 w 30"/>
              <a:gd name="T47" fmla="*/ 10 h 37"/>
              <a:gd name="T48" fmla="*/ 7 w 30"/>
              <a:gd name="T49" fmla="*/ 4 h 37"/>
              <a:gd name="T50" fmla="*/ 7 w 30"/>
              <a:gd name="T51" fmla="*/ 0 h 37"/>
              <a:gd name="T52" fmla="*/ 7 w 30"/>
              <a:gd name="T53" fmla="*/ 0 h 37"/>
              <a:gd name="T54" fmla="*/ 7 w 30"/>
              <a:gd name="T55" fmla="*/ 0 h 37"/>
              <a:gd name="T56" fmla="*/ 7 w 30"/>
              <a:gd name="T57" fmla="*/ 0 h 37"/>
              <a:gd name="T58" fmla="*/ 3 w 30"/>
              <a:gd name="T59" fmla="*/ 0 h 37"/>
              <a:gd name="T60" fmla="*/ 0 w 30"/>
              <a:gd name="T61" fmla="*/ 0 h 37"/>
              <a:gd name="T62" fmla="*/ 0 w 30"/>
              <a:gd name="T63" fmla="*/ 0 h 37"/>
              <a:gd name="T64" fmla="*/ 0 w 30"/>
              <a:gd name="T65" fmla="*/ 4 h 37"/>
              <a:gd name="T66" fmla="*/ 0 w 30"/>
              <a:gd name="T67" fmla="*/ 7 h 37"/>
              <a:gd name="T68" fmla="*/ 0 w 30"/>
              <a:gd name="T69" fmla="*/ 12 h 37"/>
              <a:gd name="T70" fmla="*/ 0 w 30"/>
              <a:gd name="T71" fmla="*/ 12 h 37"/>
              <a:gd name="T72" fmla="*/ 0 w 30"/>
              <a:gd name="T73" fmla="*/ 15 h 37"/>
              <a:gd name="T74" fmla="*/ 3 w 30"/>
              <a:gd name="T75" fmla="*/ 17 h 37"/>
              <a:gd name="T76" fmla="*/ 5 w 30"/>
              <a:gd name="T77" fmla="*/ 18 h 37"/>
              <a:gd name="T78" fmla="*/ 9 w 30"/>
              <a:gd name="T79" fmla="*/ 19 h 37"/>
              <a:gd name="T80" fmla="*/ 11 w 30"/>
              <a:gd name="T81" fmla="*/ 19 h 37"/>
              <a:gd name="T82" fmla="*/ 15 w 30"/>
              <a:gd name="T83" fmla="*/ 19 h 37"/>
              <a:gd name="T84" fmla="*/ 17 w 30"/>
              <a:gd name="T85" fmla="*/ 19 h 37"/>
              <a:gd name="T86" fmla="*/ 22 w 30"/>
              <a:gd name="T87" fmla="*/ 19 h 37"/>
              <a:gd name="T88" fmla="*/ 24 w 30"/>
              <a:gd name="T89" fmla="*/ 18 h 37"/>
              <a:gd name="T90" fmla="*/ 28 w 30"/>
              <a:gd name="T91" fmla="*/ 17 h 37"/>
              <a:gd name="T92" fmla="*/ 28 w 30"/>
              <a:gd name="T93" fmla="*/ 15 h 37"/>
              <a:gd name="T94" fmla="*/ 30 w 30"/>
              <a:gd name="T95" fmla="*/ 12 h 37"/>
              <a:gd name="T96" fmla="*/ 30 w 30"/>
              <a:gd name="T97" fmla="*/ 12 h 37"/>
              <a:gd name="T98" fmla="*/ 30 w 30"/>
              <a:gd name="T99" fmla="*/ 10 h 37"/>
              <a:gd name="T100" fmla="*/ 30 w 30"/>
              <a:gd name="T101" fmla="*/ 4 h 37"/>
              <a:gd name="T102" fmla="*/ 30 w 30"/>
              <a:gd name="T103" fmla="*/ 0 h 37"/>
              <a:gd name="T104" fmla="*/ 30 w 30"/>
              <a:gd name="T105" fmla="*/ 0 h 37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30"/>
              <a:gd name="T160" fmla="*/ 0 h 37"/>
              <a:gd name="T161" fmla="*/ 30 w 30"/>
              <a:gd name="T162" fmla="*/ 37 h 37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30" h="37">
                <a:moveTo>
                  <a:pt x="30" y="0"/>
                </a:moveTo>
                <a:lnTo>
                  <a:pt x="30" y="0"/>
                </a:lnTo>
                <a:lnTo>
                  <a:pt x="28" y="0"/>
                </a:lnTo>
                <a:lnTo>
                  <a:pt x="24" y="0"/>
                </a:lnTo>
                <a:lnTo>
                  <a:pt x="22" y="0"/>
                </a:lnTo>
                <a:lnTo>
                  <a:pt x="22" y="4"/>
                </a:lnTo>
                <a:lnTo>
                  <a:pt x="22" y="14"/>
                </a:lnTo>
                <a:lnTo>
                  <a:pt x="22" y="21"/>
                </a:lnTo>
                <a:lnTo>
                  <a:pt x="22" y="23"/>
                </a:lnTo>
                <a:lnTo>
                  <a:pt x="22" y="25"/>
                </a:lnTo>
                <a:lnTo>
                  <a:pt x="22" y="27"/>
                </a:lnTo>
                <a:lnTo>
                  <a:pt x="20" y="29"/>
                </a:lnTo>
                <a:lnTo>
                  <a:pt x="17" y="29"/>
                </a:lnTo>
                <a:lnTo>
                  <a:pt x="15" y="31"/>
                </a:lnTo>
                <a:lnTo>
                  <a:pt x="13" y="31"/>
                </a:lnTo>
                <a:lnTo>
                  <a:pt x="11" y="31"/>
                </a:lnTo>
                <a:lnTo>
                  <a:pt x="9" y="29"/>
                </a:lnTo>
                <a:lnTo>
                  <a:pt x="9" y="27"/>
                </a:lnTo>
                <a:lnTo>
                  <a:pt x="7" y="27"/>
                </a:lnTo>
                <a:lnTo>
                  <a:pt x="7" y="23"/>
                </a:lnTo>
                <a:lnTo>
                  <a:pt x="7" y="21"/>
                </a:lnTo>
                <a:lnTo>
                  <a:pt x="7" y="19"/>
                </a:lnTo>
                <a:lnTo>
                  <a:pt x="7" y="10"/>
                </a:lnTo>
                <a:lnTo>
                  <a:pt x="7" y="0"/>
                </a:lnTo>
                <a:lnTo>
                  <a:pt x="3" y="0"/>
                </a:lnTo>
                <a:lnTo>
                  <a:pt x="0" y="0"/>
                </a:lnTo>
                <a:lnTo>
                  <a:pt x="0" y="4"/>
                </a:lnTo>
                <a:lnTo>
                  <a:pt x="0" y="14"/>
                </a:lnTo>
                <a:lnTo>
                  <a:pt x="0" y="23"/>
                </a:lnTo>
                <a:lnTo>
                  <a:pt x="0" y="25"/>
                </a:lnTo>
                <a:lnTo>
                  <a:pt x="0" y="29"/>
                </a:lnTo>
                <a:lnTo>
                  <a:pt x="3" y="33"/>
                </a:lnTo>
                <a:lnTo>
                  <a:pt x="5" y="35"/>
                </a:lnTo>
                <a:lnTo>
                  <a:pt x="9" y="37"/>
                </a:lnTo>
                <a:lnTo>
                  <a:pt x="11" y="37"/>
                </a:lnTo>
                <a:lnTo>
                  <a:pt x="15" y="37"/>
                </a:lnTo>
                <a:lnTo>
                  <a:pt x="17" y="37"/>
                </a:lnTo>
                <a:lnTo>
                  <a:pt x="22" y="37"/>
                </a:lnTo>
                <a:lnTo>
                  <a:pt x="24" y="35"/>
                </a:lnTo>
                <a:lnTo>
                  <a:pt x="28" y="33"/>
                </a:lnTo>
                <a:lnTo>
                  <a:pt x="28" y="29"/>
                </a:lnTo>
                <a:lnTo>
                  <a:pt x="30" y="25"/>
                </a:lnTo>
                <a:lnTo>
                  <a:pt x="30" y="23"/>
                </a:lnTo>
                <a:lnTo>
                  <a:pt x="30" y="19"/>
                </a:lnTo>
                <a:lnTo>
                  <a:pt x="30" y="10"/>
                </a:lnTo>
                <a:lnTo>
                  <a:pt x="3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20" name="Freeform 108"/>
          <xdr:cNvSpPr>
            <a:spLocks noChangeAspect="1"/>
          </xdr:cNvSpPr>
        </xdr:nvSpPr>
        <xdr:spPr bwMode="auto">
          <a:xfrm>
            <a:off x="685" y="788"/>
            <a:ext cx="33" cy="33"/>
          </a:xfrm>
          <a:custGeom>
            <a:avLst/>
            <a:gdLst>
              <a:gd name="T0" fmla="*/ 0 w 32"/>
              <a:gd name="T1" fmla="*/ 19 h 37"/>
              <a:gd name="T2" fmla="*/ 2 w 32"/>
              <a:gd name="T3" fmla="*/ 19 h 37"/>
              <a:gd name="T4" fmla="*/ 4 w 32"/>
              <a:gd name="T5" fmla="*/ 19 h 37"/>
              <a:gd name="T6" fmla="*/ 6 w 32"/>
              <a:gd name="T7" fmla="*/ 19 h 37"/>
              <a:gd name="T8" fmla="*/ 6 w 32"/>
              <a:gd name="T9" fmla="*/ 19 h 37"/>
              <a:gd name="T10" fmla="*/ 6 w 32"/>
              <a:gd name="T11" fmla="*/ 17 h 37"/>
              <a:gd name="T12" fmla="*/ 6 w 32"/>
              <a:gd name="T13" fmla="*/ 12 h 37"/>
              <a:gd name="T14" fmla="*/ 6 w 32"/>
              <a:gd name="T15" fmla="*/ 8 h 37"/>
              <a:gd name="T16" fmla="*/ 6 w 32"/>
              <a:gd name="T17" fmla="*/ 8 h 37"/>
              <a:gd name="T18" fmla="*/ 6 w 32"/>
              <a:gd name="T19" fmla="*/ 6 h 37"/>
              <a:gd name="T20" fmla="*/ 6 w 32"/>
              <a:gd name="T21" fmla="*/ 4 h 37"/>
              <a:gd name="T22" fmla="*/ 6 w 32"/>
              <a:gd name="T23" fmla="*/ 4 h 37"/>
              <a:gd name="T24" fmla="*/ 9 w 32"/>
              <a:gd name="T25" fmla="*/ 6 h 37"/>
              <a:gd name="T26" fmla="*/ 9 w 32"/>
              <a:gd name="T27" fmla="*/ 7 h 37"/>
              <a:gd name="T28" fmla="*/ 9 w 32"/>
              <a:gd name="T29" fmla="*/ 8 h 37"/>
              <a:gd name="T30" fmla="*/ 11 w 32"/>
              <a:gd name="T31" fmla="*/ 8 h 37"/>
              <a:gd name="T32" fmla="*/ 13 w 32"/>
              <a:gd name="T33" fmla="*/ 9 h 37"/>
              <a:gd name="T34" fmla="*/ 25 w 32"/>
              <a:gd name="T35" fmla="*/ 15 h 37"/>
              <a:gd name="T36" fmla="*/ 32 w 32"/>
              <a:gd name="T37" fmla="*/ 19 h 37"/>
              <a:gd name="T38" fmla="*/ 32 w 32"/>
              <a:gd name="T39" fmla="*/ 19 h 37"/>
              <a:gd name="T40" fmla="*/ 34 w 32"/>
              <a:gd name="T41" fmla="*/ 19 h 37"/>
              <a:gd name="T42" fmla="*/ 36 w 32"/>
              <a:gd name="T43" fmla="*/ 19 h 37"/>
              <a:gd name="T44" fmla="*/ 38 w 32"/>
              <a:gd name="T45" fmla="*/ 19 h 37"/>
              <a:gd name="T46" fmla="*/ 38 w 32"/>
              <a:gd name="T47" fmla="*/ 19 h 37"/>
              <a:gd name="T48" fmla="*/ 38 w 32"/>
              <a:gd name="T49" fmla="*/ 18 h 37"/>
              <a:gd name="T50" fmla="*/ 38 w 32"/>
              <a:gd name="T51" fmla="*/ 16 h 37"/>
              <a:gd name="T52" fmla="*/ 38 w 32"/>
              <a:gd name="T53" fmla="*/ 7 h 37"/>
              <a:gd name="T54" fmla="*/ 38 w 32"/>
              <a:gd name="T55" fmla="*/ 2 h 37"/>
              <a:gd name="T56" fmla="*/ 38 w 32"/>
              <a:gd name="T57" fmla="*/ 0 h 37"/>
              <a:gd name="T58" fmla="*/ 38 w 32"/>
              <a:gd name="T59" fmla="*/ 0 h 37"/>
              <a:gd name="T60" fmla="*/ 38 w 32"/>
              <a:gd name="T61" fmla="*/ 0 h 37"/>
              <a:gd name="T62" fmla="*/ 34 w 32"/>
              <a:gd name="T63" fmla="*/ 0 h 37"/>
              <a:gd name="T64" fmla="*/ 32 w 32"/>
              <a:gd name="T65" fmla="*/ 0 h 37"/>
              <a:gd name="T66" fmla="*/ 32 w 32"/>
              <a:gd name="T67" fmla="*/ 0 h 37"/>
              <a:gd name="T68" fmla="*/ 32 w 32"/>
              <a:gd name="T69" fmla="*/ 4 h 37"/>
              <a:gd name="T70" fmla="*/ 32 w 32"/>
              <a:gd name="T71" fmla="*/ 7 h 37"/>
              <a:gd name="T72" fmla="*/ 32 w 32"/>
              <a:gd name="T73" fmla="*/ 11 h 37"/>
              <a:gd name="T74" fmla="*/ 32 w 32"/>
              <a:gd name="T75" fmla="*/ 11 h 37"/>
              <a:gd name="T76" fmla="*/ 32 w 32"/>
              <a:gd name="T77" fmla="*/ 11 h 37"/>
              <a:gd name="T78" fmla="*/ 32 w 32"/>
              <a:gd name="T79" fmla="*/ 12 h 37"/>
              <a:gd name="T80" fmla="*/ 32 w 32"/>
              <a:gd name="T81" fmla="*/ 13 h 37"/>
              <a:gd name="T82" fmla="*/ 34 w 32"/>
              <a:gd name="T83" fmla="*/ 13 h 37"/>
              <a:gd name="T84" fmla="*/ 32 w 32"/>
              <a:gd name="T85" fmla="*/ 12 h 37"/>
              <a:gd name="T86" fmla="*/ 32 w 32"/>
              <a:gd name="T87" fmla="*/ 12 h 37"/>
              <a:gd name="T88" fmla="*/ 29 w 32"/>
              <a:gd name="T89" fmla="*/ 11 h 37"/>
              <a:gd name="T90" fmla="*/ 29 w 32"/>
              <a:gd name="T91" fmla="*/ 11 h 37"/>
              <a:gd name="T92" fmla="*/ 27 w 32"/>
              <a:gd name="T93" fmla="*/ 9 h 37"/>
              <a:gd name="T94" fmla="*/ 15 w 32"/>
              <a:gd name="T95" fmla="*/ 4 h 37"/>
              <a:gd name="T96" fmla="*/ 9 w 32"/>
              <a:gd name="T97" fmla="*/ 0 h 37"/>
              <a:gd name="T98" fmla="*/ 9 w 32"/>
              <a:gd name="T99" fmla="*/ 0 h 37"/>
              <a:gd name="T100" fmla="*/ 9 w 32"/>
              <a:gd name="T101" fmla="*/ 0 h 37"/>
              <a:gd name="T102" fmla="*/ 6 w 32"/>
              <a:gd name="T103" fmla="*/ 0 h 37"/>
              <a:gd name="T104" fmla="*/ 4 w 32"/>
              <a:gd name="T105" fmla="*/ 0 h 37"/>
              <a:gd name="T106" fmla="*/ 0 w 32"/>
              <a:gd name="T107" fmla="*/ 0 h 37"/>
              <a:gd name="T108" fmla="*/ 0 w 32"/>
              <a:gd name="T109" fmla="*/ 2 h 37"/>
              <a:gd name="T110" fmla="*/ 0 w 32"/>
              <a:gd name="T111" fmla="*/ 4 h 37"/>
              <a:gd name="T112" fmla="*/ 0 w 32"/>
              <a:gd name="T113" fmla="*/ 12 h 37"/>
              <a:gd name="T114" fmla="*/ 0 w 32"/>
              <a:gd name="T115" fmla="*/ 18 h 37"/>
              <a:gd name="T116" fmla="*/ 0 w 32"/>
              <a:gd name="T117" fmla="*/ 19 h 37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32"/>
              <a:gd name="T178" fmla="*/ 0 h 37"/>
              <a:gd name="T179" fmla="*/ 32 w 32"/>
              <a:gd name="T180" fmla="*/ 37 h 37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32" h="37">
                <a:moveTo>
                  <a:pt x="0" y="37"/>
                </a:moveTo>
                <a:lnTo>
                  <a:pt x="2" y="37"/>
                </a:lnTo>
                <a:lnTo>
                  <a:pt x="4" y="37"/>
                </a:lnTo>
                <a:lnTo>
                  <a:pt x="6" y="37"/>
                </a:lnTo>
                <a:lnTo>
                  <a:pt x="6" y="33"/>
                </a:lnTo>
                <a:lnTo>
                  <a:pt x="6" y="23"/>
                </a:lnTo>
                <a:lnTo>
                  <a:pt x="6" y="16"/>
                </a:lnTo>
                <a:lnTo>
                  <a:pt x="6" y="12"/>
                </a:lnTo>
                <a:lnTo>
                  <a:pt x="6" y="10"/>
                </a:lnTo>
                <a:lnTo>
                  <a:pt x="9" y="12"/>
                </a:lnTo>
                <a:lnTo>
                  <a:pt x="9" y="14"/>
                </a:lnTo>
                <a:lnTo>
                  <a:pt x="9" y="16"/>
                </a:lnTo>
                <a:lnTo>
                  <a:pt x="11" y="16"/>
                </a:lnTo>
                <a:lnTo>
                  <a:pt x="13" y="17"/>
                </a:lnTo>
                <a:lnTo>
                  <a:pt x="19" y="29"/>
                </a:lnTo>
                <a:lnTo>
                  <a:pt x="26" y="37"/>
                </a:lnTo>
                <a:lnTo>
                  <a:pt x="28" y="37"/>
                </a:lnTo>
                <a:lnTo>
                  <a:pt x="30" y="37"/>
                </a:lnTo>
                <a:lnTo>
                  <a:pt x="32" y="37"/>
                </a:lnTo>
                <a:lnTo>
                  <a:pt x="32" y="35"/>
                </a:lnTo>
                <a:lnTo>
                  <a:pt x="32" y="31"/>
                </a:lnTo>
                <a:lnTo>
                  <a:pt x="32" y="14"/>
                </a:lnTo>
                <a:lnTo>
                  <a:pt x="32" y="2"/>
                </a:lnTo>
                <a:lnTo>
                  <a:pt x="32" y="0"/>
                </a:lnTo>
                <a:lnTo>
                  <a:pt x="28" y="0"/>
                </a:lnTo>
                <a:lnTo>
                  <a:pt x="26" y="0"/>
                </a:lnTo>
                <a:lnTo>
                  <a:pt x="26" y="4"/>
                </a:lnTo>
                <a:lnTo>
                  <a:pt x="26" y="14"/>
                </a:lnTo>
                <a:lnTo>
                  <a:pt x="26" y="21"/>
                </a:lnTo>
                <a:lnTo>
                  <a:pt x="26" y="23"/>
                </a:lnTo>
                <a:lnTo>
                  <a:pt x="26" y="27"/>
                </a:lnTo>
                <a:lnTo>
                  <a:pt x="28" y="27"/>
                </a:lnTo>
                <a:lnTo>
                  <a:pt x="26" y="25"/>
                </a:lnTo>
                <a:lnTo>
                  <a:pt x="26" y="23"/>
                </a:lnTo>
                <a:lnTo>
                  <a:pt x="23" y="21"/>
                </a:lnTo>
                <a:lnTo>
                  <a:pt x="21" y="17"/>
                </a:lnTo>
                <a:lnTo>
                  <a:pt x="15" y="8"/>
                </a:lnTo>
                <a:lnTo>
                  <a:pt x="9" y="0"/>
                </a:lnTo>
                <a:lnTo>
                  <a:pt x="6" y="0"/>
                </a:lnTo>
                <a:lnTo>
                  <a:pt x="4" y="0"/>
                </a:lnTo>
                <a:lnTo>
                  <a:pt x="0" y="0"/>
                </a:lnTo>
                <a:lnTo>
                  <a:pt x="0" y="2"/>
                </a:lnTo>
                <a:lnTo>
                  <a:pt x="0" y="6"/>
                </a:lnTo>
                <a:lnTo>
                  <a:pt x="0" y="23"/>
                </a:lnTo>
                <a:lnTo>
                  <a:pt x="0" y="35"/>
                </a:lnTo>
                <a:lnTo>
                  <a:pt x="0" y="3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21" name="Rectangle 109"/>
          <xdr:cNvSpPr>
            <a:spLocks noChangeAspect="1" noChangeArrowheads="1"/>
          </xdr:cNvSpPr>
        </xdr:nvSpPr>
        <xdr:spPr bwMode="auto">
          <a:xfrm>
            <a:off x="735" y="788"/>
            <a:ext cx="7" cy="33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6522" name="Freeform 110"/>
          <xdr:cNvSpPr>
            <a:spLocks noChangeAspect="1"/>
          </xdr:cNvSpPr>
        </xdr:nvSpPr>
        <xdr:spPr bwMode="auto">
          <a:xfrm>
            <a:off x="754" y="788"/>
            <a:ext cx="34" cy="33"/>
          </a:xfrm>
          <a:custGeom>
            <a:avLst/>
            <a:gdLst>
              <a:gd name="T0" fmla="*/ 13 w 34"/>
              <a:gd name="T1" fmla="*/ 19 h 37"/>
              <a:gd name="T2" fmla="*/ 15 w 34"/>
              <a:gd name="T3" fmla="*/ 19 h 37"/>
              <a:gd name="T4" fmla="*/ 17 w 34"/>
              <a:gd name="T5" fmla="*/ 19 h 37"/>
              <a:gd name="T6" fmla="*/ 19 w 34"/>
              <a:gd name="T7" fmla="*/ 19 h 37"/>
              <a:gd name="T8" fmla="*/ 21 w 34"/>
              <a:gd name="T9" fmla="*/ 19 h 37"/>
              <a:gd name="T10" fmla="*/ 21 w 34"/>
              <a:gd name="T11" fmla="*/ 18 h 37"/>
              <a:gd name="T12" fmla="*/ 21 w 34"/>
              <a:gd name="T13" fmla="*/ 16 h 37"/>
              <a:gd name="T14" fmla="*/ 28 w 34"/>
              <a:gd name="T15" fmla="*/ 7 h 37"/>
              <a:gd name="T16" fmla="*/ 32 w 34"/>
              <a:gd name="T17" fmla="*/ 2 h 37"/>
              <a:gd name="T18" fmla="*/ 34 w 34"/>
              <a:gd name="T19" fmla="*/ 0 h 37"/>
              <a:gd name="T20" fmla="*/ 32 w 34"/>
              <a:gd name="T21" fmla="*/ 0 h 37"/>
              <a:gd name="T22" fmla="*/ 32 w 34"/>
              <a:gd name="T23" fmla="*/ 0 h 37"/>
              <a:gd name="T24" fmla="*/ 28 w 34"/>
              <a:gd name="T25" fmla="*/ 0 h 37"/>
              <a:gd name="T26" fmla="*/ 26 w 34"/>
              <a:gd name="T27" fmla="*/ 0 h 37"/>
              <a:gd name="T28" fmla="*/ 23 w 34"/>
              <a:gd name="T29" fmla="*/ 4 h 37"/>
              <a:gd name="T30" fmla="*/ 21 w 34"/>
              <a:gd name="T31" fmla="*/ 7 h 37"/>
              <a:gd name="T32" fmla="*/ 19 w 34"/>
              <a:gd name="T33" fmla="*/ 12 h 37"/>
              <a:gd name="T34" fmla="*/ 17 w 34"/>
              <a:gd name="T35" fmla="*/ 12 h 37"/>
              <a:gd name="T36" fmla="*/ 17 w 34"/>
              <a:gd name="T37" fmla="*/ 12 h 37"/>
              <a:gd name="T38" fmla="*/ 17 w 34"/>
              <a:gd name="T39" fmla="*/ 13 h 37"/>
              <a:gd name="T40" fmla="*/ 17 w 34"/>
              <a:gd name="T41" fmla="*/ 15 h 37"/>
              <a:gd name="T42" fmla="*/ 17 w 34"/>
              <a:gd name="T43" fmla="*/ 15 h 37"/>
              <a:gd name="T44" fmla="*/ 17 w 34"/>
              <a:gd name="T45" fmla="*/ 13 h 37"/>
              <a:gd name="T46" fmla="*/ 15 w 34"/>
              <a:gd name="T47" fmla="*/ 12 h 37"/>
              <a:gd name="T48" fmla="*/ 15 w 34"/>
              <a:gd name="T49" fmla="*/ 12 h 37"/>
              <a:gd name="T50" fmla="*/ 15 w 34"/>
              <a:gd name="T51" fmla="*/ 12 h 37"/>
              <a:gd name="T52" fmla="*/ 15 w 34"/>
              <a:gd name="T53" fmla="*/ 10 h 37"/>
              <a:gd name="T54" fmla="*/ 11 w 34"/>
              <a:gd name="T55" fmla="*/ 4 h 37"/>
              <a:gd name="T56" fmla="*/ 9 w 34"/>
              <a:gd name="T57" fmla="*/ 0 h 37"/>
              <a:gd name="T58" fmla="*/ 9 w 34"/>
              <a:gd name="T59" fmla="*/ 0 h 37"/>
              <a:gd name="T60" fmla="*/ 9 w 34"/>
              <a:gd name="T61" fmla="*/ 0 h 37"/>
              <a:gd name="T62" fmla="*/ 6 w 34"/>
              <a:gd name="T63" fmla="*/ 0 h 37"/>
              <a:gd name="T64" fmla="*/ 4 w 34"/>
              <a:gd name="T65" fmla="*/ 0 h 37"/>
              <a:gd name="T66" fmla="*/ 0 w 34"/>
              <a:gd name="T67" fmla="*/ 0 h 37"/>
              <a:gd name="T68" fmla="*/ 0 w 34"/>
              <a:gd name="T69" fmla="*/ 2 h 37"/>
              <a:gd name="T70" fmla="*/ 2 w 34"/>
              <a:gd name="T71" fmla="*/ 4 h 37"/>
              <a:gd name="T72" fmla="*/ 9 w 34"/>
              <a:gd name="T73" fmla="*/ 12 h 37"/>
              <a:gd name="T74" fmla="*/ 13 w 34"/>
              <a:gd name="T75" fmla="*/ 18 h 37"/>
              <a:gd name="T76" fmla="*/ 13 w 34"/>
              <a:gd name="T77" fmla="*/ 19 h 37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34"/>
              <a:gd name="T118" fmla="*/ 0 h 37"/>
              <a:gd name="T119" fmla="*/ 34 w 34"/>
              <a:gd name="T120" fmla="*/ 37 h 37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34" h="37">
                <a:moveTo>
                  <a:pt x="13" y="37"/>
                </a:moveTo>
                <a:lnTo>
                  <a:pt x="15" y="37"/>
                </a:lnTo>
                <a:lnTo>
                  <a:pt x="17" y="37"/>
                </a:lnTo>
                <a:lnTo>
                  <a:pt x="19" y="37"/>
                </a:lnTo>
                <a:lnTo>
                  <a:pt x="21" y="37"/>
                </a:lnTo>
                <a:lnTo>
                  <a:pt x="21" y="35"/>
                </a:lnTo>
                <a:lnTo>
                  <a:pt x="21" y="31"/>
                </a:lnTo>
                <a:lnTo>
                  <a:pt x="28" y="14"/>
                </a:lnTo>
                <a:lnTo>
                  <a:pt x="32" y="2"/>
                </a:lnTo>
                <a:lnTo>
                  <a:pt x="34" y="0"/>
                </a:lnTo>
                <a:lnTo>
                  <a:pt x="32" y="0"/>
                </a:lnTo>
                <a:lnTo>
                  <a:pt x="28" y="0"/>
                </a:lnTo>
                <a:lnTo>
                  <a:pt x="26" y="0"/>
                </a:lnTo>
                <a:lnTo>
                  <a:pt x="23" y="4"/>
                </a:lnTo>
                <a:lnTo>
                  <a:pt x="21" y="14"/>
                </a:lnTo>
                <a:lnTo>
                  <a:pt x="19" y="23"/>
                </a:lnTo>
                <a:lnTo>
                  <a:pt x="17" y="23"/>
                </a:lnTo>
                <a:lnTo>
                  <a:pt x="17" y="27"/>
                </a:lnTo>
                <a:lnTo>
                  <a:pt x="17" y="29"/>
                </a:lnTo>
                <a:lnTo>
                  <a:pt x="17" y="27"/>
                </a:lnTo>
                <a:lnTo>
                  <a:pt x="15" y="23"/>
                </a:lnTo>
                <a:lnTo>
                  <a:pt x="15" y="19"/>
                </a:lnTo>
                <a:lnTo>
                  <a:pt x="11" y="10"/>
                </a:lnTo>
                <a:lnTo>
                  <a:pt x="9" y="0"/>
                </a:lnTo>
                <a:lnTo>
                  <a:pt x="6" y="0"/>
                </a:lnTo>
                <a:lnTo>
                  <a:pt x="4" y="0"/>
                </a:lnTo>
                <a:lnTo>
                  <a:pt x="0" y="0"/>
                </a:lnTo>
                <a:lnTo>
                  <a:pt x="0" y="2"/>
                </a:lnTo>
                <a:lnTo>
                  <a:pt x="2" y="6"/>
                </a:lnTo>
                <a:lnTo>
                  <a:pt x="9" y="23"/>
                </a:lnTo>
                <a:lnTo>
                  <a:pt x="13" y="35"/>
                </a:lnTo>
                <a:lnTo>
                  <a:pt x="13" y="3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23" name="Freeform 111"/>
          <xdr:cNvSpPr>
            <a:spLocks noChangeAspect="1"/>
          </xdr:cNvSpPr>
        </xdr:nvSpPr>
        <xdr:spPr bwMode="auto">
          <a:xfrm>
            <a:off x="799" y="788"/>
            <a:ext cx="22" cy="33"/>
          </a:xfrm>
          <a:custGeom>
            <a:avLst/>
            <a:gdLst>
              <a:gd name="T0" fmla="*/ 0 w 21"/>
              <a:gd name="T1" fmla="*/ 19 h 37"/>
              <a:gd name="T2" fmla="*/ 27 w 21"/>
              <a:gd name="T3" fmla="*/ 19 h 37"/>
              <a:gd name="T4" fmla="*/ 27 w 21"/>
              <a:gd name="T5" fmla="*/ 15 h 37"/>
              <a:gd name="T6" fmla="*/ 8 w 21"/>
              <a:gd name="T7" fmla="*/ 15 h 37"/>
              <a:gd name="T8" fmla="*/ 8 w 21"/>
              <a:gd name="T9" fmla="*/ 11 h 37"/>
              <a:gd name="T10" fmla="*/ 27 w 21"/>
              <a:gd name="T11" fmla="*/ 11 h 37"/>
              <a:gd name="T12" fmla="*/ 27 w 21"/>
              <a:gd name="T13" fmla="*/ 7 h 37"/>
              <a:gd name="T14" fmla="*/ 8 w 21"/>
              <a:gd name="T15" fmla="*/ 7 h 37"/>
              <a:gd name="T16" fmla="*/ 8 w 21"/>
              <a:gd name="T17" fmla="*/ 4 h 37"/>
              <a:gd name="T18" fmla="*/ 27 w 21"/>
              <a:gd name="T19" fmla="*/ 4 h 37"/>
              <a:gd name="T20" fmla="*/ 27 w 21"/>
              <a:gd name="T21" fmla="*/ 0 h 37"/>
              <a:gd name="T22" fmla="*/ 0 w 21"/>
              <a:gd name="T23" fmla="*/ 0 h 37"/>
              <a:gd name="T24" fmla="*/ 0 w 21"/>
              <a:gd name="T25" fmla="*/ 19 h 37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21"/>
              <a:gd name="T40" fmla="*/ 0 h 37"/>
              <a:gd name="T41" fmla="*/ 21 w 21"/>
              <a:gd name="T42" fmla="*/ 37 h 37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21" h="37">
                <a:moveTo>
                  <a:pt x="0" y="37"/>
                </a:moveTo>
                <a:lnTo>
                  <a:pt x="21" y="37"/>
                </a:lnTo>
                <a:lnTo>
                  <a:pt x="21" y="29"/>
                </a:lnTo>
                <a:lnTo>
                  <a:pt x="8" y="29"/>
                </a:lnTo>
                <a:lnTo>
                  <a:pt x="8" y="21"/>
                </a:lnTo>
                <a:lnTo>
                  <a:pt x="21" y="21"/>
                </a:lnTo>
                <a:lnTo>
                  <a:pt x="21" y="14"/>
                </a:lnTo>
                <a:lnTo>
                  <a:pt x="8" y="14"/>
                </a:lnTo>
                <a:lnTo>
                  <a:pt x="8" y="6"/>
                </a:lnTo>
                <a:lnTo>
                  <a:pt x="21" y="6"/>
                </a:lnTo>
                <a:lnTo>
                  <a:pt x="21" y="0"/>
                </a:lnTo>
                <a:lnTo>
                  <a:pt x="0" y="0"/>
                </a:lnTo>
                <a:lnTo>
                  <a:pt x="0" y="3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24" name="Freeform 112"/>
          <xdr:cNvSpPr>
            <a:spLocks noChangeAspect="1" noEditPoints="1"/>
          </xdr:cNvSpPr>
        </xdr:nvSpPr>
        <xdr:spPr bwMode="auto">
          <a:xfrm>
            <a:off x="835" y="788"/>
            <a:ext cx="26" cy="33"/>
          </a:xfrm>
          <a:custGeom>
            <a:avLst/>
            <a:gdLst>
              <a:gd name="T0" fmla="*/ 6 w 25"/>
              <a:gd name="T1" fmla="*/ 7 h 37"/>
              <a:gd name="T2" fmla="*/ 6 w 25"/>
              <a:gd name="T3" fmla="*/ 4 h 37"/>
              <a:gd name="T4" fmla="*/ 8 w 25"/>
              <a:gd name="T5" fmla="*/ 4 h 37"/>
              <a:gd name="T6" fmla="*/ 10 w 25"/>
              <a:gd name="T7" fmla="*/ 4 h 37"/>
              <a:gd name="T8" fmla="*/ 21 w 25"/>
              <a:gd name="T9" fmla="*/ 4 h 37"/>
              <a:gd name="T10" fmla="*/ 21 w 25"/>
              <a:gd name="T11" fmla="*/ 4 h 37"/>
              <a:gd name="T12" fmla="*/ 21 w 25"/>
              <a:gd name="T13" fmla="*/ 7 h 37"/>
              <a:gd name="T14" fmla="*/ 12 w 25"/>
              <a:gd name="T15" fmla="*/ 8 h 37"/>
              <a:gd name="T16" fmla="*/ 8 w 25"/>
              <a:gd name="T17" fmla="*/ 8 h 37"/>
              <a:gd name="T18" fmla="*/ 8 w 25"/>
              <a:gd name="T19" fmla="*/ 8 h 37"/>
              <a:gd name="T20" fmla="*/ 31 w 25"/>
              <a:gd name="T21" fmla="*/ 19 h 37"/>
              <a:gd name="T22" fmla="*/ 25 w 25"/>
              <a:gd name="T23" fmla="*/ 13 h 37"/>
              <a:gd name="T24" fmla="*/ 21 w 25"/>
              <a:gd name="T25" fmla="*/ 10 h 37"/>
              <a:gd name="T26" fmla="*/ 23 w 25"/>
              <a:gd name="T27" fmla="*/ 10 h 37"/>
              <a:gd name="T28" fmla="*/ 27 w 25"/>
              <a:gd name="T29" fmla="*/ 8 h 37"/>
              <a:gd name="T30" fmla="*/ 27 w 25"/>
              <a:gd name="T31" fmla="*/ 6 h 37"/>
              <a:gd name="T32" fmla="*/ 27 w 25"/>
              <a:gd name="T33" fmla="*/ 4 h 37"/>
              <a:gd name="T34" fmla="*/ 25 w 25"/>
              <a:gd name="T35" fmla="*/ 2 h 37"/>
              <a:gd name="T36" fmla="*/ 12 w 25"/>
              <a:gd name="T37" fmla="*/ 0 h 37"/>
              <a:gd name="T38" fmla="*/ 10 w 25"/>
              <a:gd name="T39" fmla="*/ 0 h 37"/>
              <a:gd name="T40" fmla="*/ 4 w 25"/>
              <a:gd name="T41" fmla="*/ 0 h 37"/>
              <a:gd name="T42" fmla="*/ 0 w 25"/>
              <a:gd name="T43" fmla="*/ 2 h 37"/>
              <a:gd name="T44" fmla="*/ 0 w 25"/>
              <a:gd name="T45" fmla="*/ 12 h 37"/>
              <a:gd name="T46" fmla="*/ 0 w 25"/>
              <a:gd name="T47" fmla="*/ 19 h 37"/>
              <a:gd name="T48" fmla="*/ 4 w 25"/>
              <a:gd name="T49" fmla="*/ 19 h 37"/>
              <a:gd name="T50" fmla="*/ 6 w 25"/>
              <a:gd name="T51" fmla="*/ 19 h 37"/>
              <a:gd name="T52" fmla="*/ 6 w 25"/>
              <a:gd name="T53" fmla="*/ 13 h 37"/>
              <a:gd name="T54" fmla="*/ 6 w 25"/>
              <a:gd name="T55" fmla="*/ 10 h 37"/>
              <a:gd name="T56" fmla="*/ 12 w 25"/>
              <a:gd name="T57" fmla="*/ 15 h 37"/>
              <a:gd name="T58" fmla="*/ 23 w 25"/>
              <a:gd name="T59" fmla="*/ 19 h 37"/>
              <a:gd name="T60" fmla="*/ 27 w 25"/>
              <a:gd name="T61" fmla="*/ 19 h 37"/>
              <a:gd name="T62" fmla="*/ 31 w 25"/>
              <a:gd name="T63" fmla="*/ 19 h 37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25"/>
              <a:gd name="T97" fmla="*/ 0 h 37"/>
              <a:gd name="T98" fmla="*/ 25 w 25"/>
              <a:gd name="T99" fmla="*/ 37 h 37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25" h="37">
                <a:moveTo>
                  <a:pt x="6" y="16"/>
                </a:moveTo>
                <a:lnTo>
                  <a:pt x="6" y="14"/>
                </a:lnTo>
                <a:lnTo>
                  <a:pt x="6" y="10"/>
                </a:lnTo>
                <a:lnTo>
                  <a:pt x="6" y="6"/>
                </a:lnTo>
                <a:lnTo>
                  <a:pt x="8" y="6"/>
                </a:lnTo>
                <a:lnTo>
                  <a:pt x="10" y="6"/>
                </a:lnTo>
                <a:lnTo>
                  <a:pt x="12" y="8"/>
                </a:lnTo>
                <a:lnTo>
                  <a:pt x="15" y="8"/>
                </a:lnTo>
                <a:lnTo>
                  <a:pt x="15" y="10"/>
                </a:lnTo>
                <a:lnTo>
                  <a:pt x="17" y="12"/>
                </a:lnTo>
                <a:lnTo>
                  <a:pt x="15" y="14"/>
                </a:lnTo>
                <a:lnTo>
                  <a:pt x="15" y="16"/>
                </a:lnTo>
                <a:lnTo>
                  <a:pt x="12" y="16"/>
                </a:lnTo>
                <a:lnTo>
                  <a:pt x="10" y="16"/>
                </a:lnTo>
                <a:lnTo>
                  <a:pt x="8" y="16"/>
                </a:lnTo>
                <a:lnTo>
                  <a:pt x="6" y="16"/>
                </a:lnTo>
                <a:close/>
                <a:moveTo>
                  <a:pt x="25" y="37"/>
                </a:moveTo>
                <a:lnTo>
                  <a:pt x="23" y="33"/>
                </a:lnTo>
                <a:lnTo>
                  <a:pt x="19" y="27"/>
                </a:lnTo>
                <a:lnTo>
                  <a:pt x="15" y="21"/>
                </a:lnTo>
                <a:lnTo>
                  <a:pt x="15" y="19"/>
                </a:lnTo>
                <a:lnTo>
                  <a:pt x="17" y="19"/>
                </a:lnTo>
                <a:lnTo>
                  <a:pt x="19" y="17"/>
                </a:lnTo>
                <a:lnTo>
                  <a:pt x="21" y="16"/>
                </a:lnTo>
                <a:lnTo>
                  <a:pt x="21" y="14"/>
                </a:lnTo>
                <a:lnTo>
                  <a:pt x="21" y="12"/>
                </a:lnTo>
                <a:lnTo>
                  <a:pt x="23" y="10"/>
                </a:lnTo>
                <a:lnTo>
                  <a:pt x="21" y="6"/>
                </a:lnTo>
                <a:lnTo>
                  <a:pt x="21" y="4"/>
                </a:lnTo>
                <a:lnTo>
                  <a:pt x="19" y="2"/>
                </a:lnTo>
                <a:lnTo>
                  <a:pt x="17" y="2"/>
                </a:lnTo>
                <a:lnTo>
                  <a:pt x="12" y="0"/>
                </a:lnTo>
                <a:lnTo>
                  <a:pt x="10" y="0"/>
                </a:lnTo>
                <a:lnTo>
                  <a:pt x="8" y="0"/>
                </a:lnTo>
                <a:lnTo>
                  <a:pt x="4" y="0"/>
                </a:lnTo>
                <a:lnTo>
                  <a:pt x="0" y="0"/>
                </a:lnTo>
                <a:lnTo>
                  <a:pt x="0" y="2"/>
                </a:lnTo>
                <a:lnTo>
                  <a:pt x="0" y="6"/>
                </a:lnTo>
                <a:lnTo>
                  <a:pt x="0" y="23"/>
                </a:lnTo>
                <a:lnTo>
                  <a:pt x="0" y="35"/>
                </a:lnTo>
                <a:lnTo>
                  <a:pt x="0" y="37"/>
                </a:lnTo>
                <a:lnTo>
                  <a:pt x="4" y="37"/>
                </a:lnTo>
                <a:lnTo>
                  <a:pt x="6" y="37"/>
                </a:lnTo>
                <a:lnTo>
                  <a:pt x="6" y="33"/>
                </a:lnTo>
                <a:lnTo>
                  <a:pt x="6" y="27"/>
                </a:lnTo>
                <a:lnTo>
                  <a:pt x="6" y="19"/>
                </a:lnTo>
                <a:lnTo>
                  <a:pt x="8" y="21"/>
                </a:lnTo>
                <a:lnTo>
                  <a:pt x="12" y="29"/>
                </a:lnTo>
                <a:lnTo>
                  <a:pt x="17" y="37"/>
                </a:lnTo>
                <a:lnTo>
                  <a:pt x="21" y="37"/>
                </a:lnTo>
                <a:lnTo>
                  <a:pt x="25" y="3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25" name="Freeform 113"/>
          <xdr:cNvSpPr>
            <a:spLocks noChangeAspect="1"/>
          </xdr:cNvSpPr>
        </xdr:nvSpPr>
        <xdr:spPr bwMode="auto">
          <a:xfrm>
            <a:off x="871" y="788"/>
            <a:ext cx="22" cy="33"/>
          </a:xfrm>
          <a:custGeom>
            <a:avLst/>
            <a:gdLst>
              <a:gd name="T0" fmla="*/ 2 w 23"/>
              <a:gd name="T1" fmla="*/ 17 h 37"/>
              <a:gd name="T2" fmla="*/ 6 w 23"/>
              <a:gd name="T3" fmla="*/ 19 h 37"/>
              <a:gd name="T4" fmla="*/ 11 w 23"/>
              <a:gd name="T5" fmla="*/ 19 h 37"/>
              <a:gd name="T6" fmla="*/ 11 w 23"/>
              <a:gd name="T7" fmla="*/ 19 h 37"/>
              <a:gd name="T8" fmla="*/ 15 w 23"/>
              <a:gd name="T9" fmla="*/ 17 h 37"/>
              <a:gd name="T10" fmla="*/ 17 w 23"/>
              <a:gd name="T11" fmla="*/ 13 h 37"/>
              <a:gd name="T12" fmla="*/ 17 w 23"/>
              <a:gd name="T13" fmla="*/ 12 h 37"/>
              <a:gd name="T14" fmla="*/ 15 w 23"/>
              <a:gd name="T15" fmla="*/ 10 h 37"/>
              <a:gd name="T16" fmla="*/ 11 w 23"/>
              <a:gd name="T17" fmla="*/ 9 h 37"/>
              <a:gd name="T18" fmla="*/ 11 w 23"/>
              <a:gd name="T19" fmla="*/ 7 h 37"/>
              <a:gd name="T20" fmla="*/ 8 w 23"/>
              <a:gd name="T21" fmla="*/ 4 h 37"/>
              <a:gd name="T22" fmla="*/ 8 w 23"/>
              <a:gd name="T23" fmla="*/ 4 h 37"/>
              <a:gd name="T24" fmla="*/ 10 w 23"/>
              <a:gd name="T25" fmla="*/ 4 h 37"/>
              <a:gd name="T26" fmla="*/ 11 w 23"/>
              <a:gd name="T27" fmla="*/ 4 h 37"/>
              <a:gd name="T28" fmla="*/ 11 w 23"/>
              <a:gd name="T29" fmla="*/ 4 h 37"/>
              <a:gd name="T30" fmla="*/ 11 w 23"/>
              <a:gd name="T31" fmla="*/ 4 h 37"/>
              <a:gd name="T32" fmla="*/ 13 w 23"/>
              <a:gd name="T33" fmla="*/ 4 h 37"/>
              <a:gd name="T34" fmla="*/ 17 w 23"/>
              <a:gd name="T35" fmla="*/ 4 h 37"/>
              <a:gd name="T36" fmla="*/ 17 w 23"/>
              <a:gd name="T37" fmla="*/ 4 h 37"/>
              <a:gd name="T38" fmla="*/ 11 w 23"/>
              <a:gd name="T39" fmla="*/ 0 h 37"/>
              <a:gd name="T40" fmla="*/ 11 w 23"/>
              <a:gd name="T41" fmla="*/ 0 h 37"/>
              <a:gd name="T42" fmla="*/ 8 w 23"/>
              <a:gd name="T43" fmla="*/ 0 h 37"/>
              <a:gd name="T44" fmla="*/ 4 w 23"/>
              <a:gd name="T45" fmla="*/ 4 h 37"/>
              <a:gd name="T46" fmla="*/ 2 w 23"/>
              <a:gd name="T47" fmla="*/ 4 h 37"/>
              <a:gd name="T48" fmla="*/ 2 w 23"/>
              <a:gd name="T49" fmla="*/ 6 h 37"/>
              <a:gd name="T50" fmla="*/ 2 w 23"/>
              <a:gd name="T51" fmla="*/ 8 h 37"/>
              <a:gd name="T52" fmla="*/ 6 w 23"/>
              <a:gd name="T53" fmla="*/ 9 h 37"/>
              <a:gd name="T54" fmla="*/ 8 w 23"/>
              <a:gd name="T55" fmla="*/ 10 h 37"/>
              <a:gd name="T56" fmla="*/ 11 w 23"/>
              <a:gd name="T57" fmla="*/ 11 h 37"/>
              <a:gd name="T58" fmla="*/ 11 w 23"/>
              <a:gd name="T59" fmla="*/ 12 h 37"/>
              <a:gd name="T60" fmla="*/ 11 w 23"/>
              <a:gd name="T61" fmla="*/ 13 h 37"/>
              <a:gd name="T62" fmla="*/ 11 w 23"/>
              <a:gd name="T63" fmla="*/ 15 h 37"/>
              <a:gd name="T64" fmla="*/ 11 w 23"/>
              <a:gd name="T65" fmla="*/ 16 h 37"/>
              <a:gd name="T66" fmla="*/ 10 w 23"/>
              <a:gd name="T67" fmla="*/ 16 h 37"/>
              <a:gd name="T68" fmla="*/ 8 w 23"/>
              <a:gd name="T69" fmla="*/ 16 h 37"/>
              <a:gd name="T70" fmla="*/ 6 w 23"/>
              <a:gd name="T71" fmla="*/ 15 h 37"/>
              <a:gd name="T72" fmla="*/ 4 w 23"/>
              <a:gd name="T73" fmla="*/ 13 h 37"/>
              <a:gd name="T74" fmla="*/ 4 w 23"/>
              <a:gd name="T75" fmla="*/ 13 h 37"/>
              <a:gd name="T76" fmla="*/ 2 w 23"/>
              <a:gd name="T77" fmla="*/ 15 h 37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23"/>
              <a:gd name="T118" fmla="*/ 0 h 37"/>
              <a:gd name="T119" fmla="*/ 23 w 23"/>
              <a:gd name="T120" fmla="*/ 37 h 37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23" h="37">
                <a:moveTo>
                  <a:pt x="0" y="31"/>
                </a:moveTo>
                <a:lnTo>
                  <a:pt x="2" y="33"/>
                </a:lnTo>
                <a:lnTo>
                  <a:pt x="2" y="35"/>
                </a:lnTo>
                <a:lnTo>
                  <a:pt x="6" y="37"/>
                </a:lnTo>
                <a:lnTo>
                  <a:pt x="10" y="37"/>
                </a:lnTo>
                <a:lnTo>
                  <a:pt x="12" y="37"/>
                </a:lnTo>
                <a:lnTo>
                  <a:pt x="17" y="37"/>
                </a:lnTo>
                <a:lnTo>
                  <a:pt x="19" y="35"/>
                </a:lnTo>
                <a:lnTo>
                  <a:pt x="21" y="33"/>
                </a:lnTo>
                <a:lnTo>
                  <a:pt x="23" y="31"/>
                </a:lnTo>
                <a:lnTo>
                  <a:pt x="23" y="27"/>
                </a:lnTo>
                <a:lnTo>
                  <a:pt x="23" y="23"/>
                </a:lnTo>
                <a:lnTo>
                  <a:pt x="23" y="21"/>
                </a:lnTo>
                <a:lnTo>
                  <a:pt x="21" y="19"/>
                </a:lnTo>
                <a:lnTo>
                  <a:pt x="19" y="17"/>
                </a:lnTo>
                <a:lnTo>
                  <a:pt x="17" y="17"/>
                </a:lnTo>
                <a:lnTo>
                  <a:pt x="15" y="16"/>
                </a:lnTo>
                <a:lnTo>
                  <a:pt x="12" y="14"/>
                </a:lnTo>
                <a:lnTo>
                  <a:pt x="10" y="12"/>
                </a:lnTo>
                <a:lnTo>
                  <a:pt x="8" y="10"/>
                </a:lnTo>
                <a:lnTo>
                  <a:pt x="8" y="8"/>
                </a:lnTo>
                <a:lnTo>
                  <a:pt x="10" y="6"/>
                </a:lnTo>
                <a:lnTo>
                  <a:pt x="12" y="6"/>
                </a:lnTo>
                <a:lnTo>
                  <a:pt x="15" y="6"/>
                </a:lnTo>
                <a:lnTo>
                  <a:pt x="17" y="8"/>
                </a:lnTo>
                <a:lnTo>
                  <a:pt x="19" y="8"/>
                </a:lnTo>
                <a:lnTo>
                  <a:pt x="21" y="6"/>
                </a:lnTo>
                <a:lnTo>
                  <a:pt x="23" y="4"/>
                </a:lnTo>
                <a:lnTo>
                  <a:pt x="21" y="2"/>
                </a:lnTo>
                <a:lnTo>
                  <a:pt x="17" y="0"/>
                </a:lnTo>
                <a:lnTo>
                  <a:pt x="15" y="0"/>
                </a:lnTo>
                <a:lnTo>
                  <a:pt x="12" y="0"/>
                </a:lnTo>
                <a:lnTo>
                  <a:pt x="10" y="0"/>
                </a:lnTo>
                <a:lnTo>
                  <a:pt x="8" y="0"/>
                </a:lnTo>
                <a:lnTo>
                  <a:pt x="6" y="2"/>
                </a:lnTo>
                <a:lnTo>
                  <a:pt x="4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2" y="12"/>
                </a:lnTo>
                <a:lnTo>
                  <a:pt x="2" y="14"/>
                </a:lnTo>
                <a:lnTo>
                  <a:pt x="2" y="16"/>
                </a:lnTo>
                <a:lnTo>
                  <a:pt x="4" y="17"/>
                </a:lnTo>
                <a:lnTo>
                  <a:pt x="6" y="17"/>
                </a:lnTo>
                <a:lnTo>
                  <a:pt x="8" y="19"/>
                </a:lnTo>
                <a:lnTo>
                  <a:pt x="10" y="21"/>
                </a:lnTo>
                <a:lnTo>
                  <a:pt x="12" y="21"/>
                </a:lnTo>
                <a:lnTo>
                  <a:pt x="15" y="23"/>
                </a:lnTo>
                <a:lnTo>
                  <a:pt x="17" y="25"/>
                </a:lnTo>
                <a:lnTo>
                  <a:pt x="17" y="27"/>
                </a:lnTo>
                <a:lnTo>
                  <a:pt x="17" y="29"/>
                </a:lnTo>
                <a:lnTo>
                  <a:pt x="15" y="29"/>
                </a:lnTo>
                <a:lnTo>
                  <a:pt x="15" y="31"/>
                </a:lnTo>
                <a:lnTo>
                  <a:pt x="12" y="31"/>
                </a:lnTo>
                <a:lnTo>
                  <a:pt x="10" y="31"/>
                </a:lnTo>
                <a:lnTo>
                  <a:pt x="8" y="31"/>
                </a:lnTo>
                <a:lnTo>
                  <a:pt x="6" y="29"/>
                </a:lnTo>
                <a:lnTo>
                  <a:pt x="4" y="27"/>
                </a:lnTo>
                <a:lnTo>
                  <a:pt x="2" y="29"/>
                </a:lnTo>
                <a:lnTo>
                  <a:pt x="0" y="3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26" name="Rectangle 114"/>
          <xdr:cNvSpPr>
            <a:spLocks noChangeAspect="1" noChangeArrowheads="1"/>
          </xdr:cNvSpPr>
        </xdr:nvSpPr>
        <xdr:spPr bwMode="auto">
          <a:xfrm>
            <a:off x="909" y="788"/>
            <a:ext cx="8" cy="33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6527" name="Freeform 115"/>
          <xdr:cNvSpPr>
            <a:spLocks noChangeAspect="1" noEditPoints="1"/>
          </xdr:cNvSpPr>
        </xdr:nvSpPr>
        <xdr:spPr bwMode="auto">
          <a:xfrm>
            <a:off x="932" y="788"/>
            <a:ext cx="31" cy="33"/>
          </a:xfrm>
          <a:custGeom>
            <a:avLst/>
            <a:gdLst>
              <a:gd name="T0" fmla="*/ 0 w 30"/>
              <a:gd name="T1" fmla="*/ 19 h 37"/>
              <a:gd name="T2" fmla="*/ 2 w 30"/>
              <a:gd name="T3" fmla="*/ 19 h 37"/>
              <a:gd name="T4" fmla="*/ 7 w 30"/>
              <a:gd name="T5" fmla="*/ 19 h 37"/>
              <a:gd name="T6" fmla="*/ 11 w 30"/>
              <a:gd name="T7" fmla="*/ 19 h 37"/>
              <a:gd name="T8" fmla="*/ 11 w 30"/>
              <a:gd name="T9" fmla="*/ 19 h 37"/>
              <a:gd name="T10" fmla="*/ 11 w 30"/>
              <a:gd name="T11" fmla="*/ 19 h 37"/>
              <a:gd name="T12" fmla="*/ 21 w 30"/>
              <a:gd name="T13" fmla="*/ 19 h 37"/>
              <a:gd name="T14" fmla="*/ 23 w 30"/>
              <a:gd name="T15" fmla="*/ 18 h 37"/>
              <a:gd name="T16" fmla="*/ 28 w 30"/>
              <a:gd name="T17" fmla="*/ 17 h 37"/>
              <a:gd name="T18" fmla="*/ 30 w 30"/>
              <a:gd name="T19" fmla="*/ 17 h 37"/>
              <a:gd name="T20" fmla="*/ 32 w 30"/>
              <a:gd name="T21" fmla="*/ 17 h 37"/>
              <a:gd name="T22" fmla="*/ 34 w 30"/>
              <a:gd name="T23" fmla="*/ 16 h 37"/>
              <a:gd name="T24" fmla="*/ 34 w 30"/>
              <a:gd name="T25" fmla="*/ 15 h 37"/>
              <a:gd name="T26" fmla="*/ 36 w 30"/>
              <a:gd name="T27" fmla="*/ 13 h 37"/>
              <a:gd name="T28" fmla="*/ 36 w 30"/>
              <a:gd name="T29" fmla="*/ 12 h 37"/>
              <a:gd name="T30" fmla="*/ 36 w 30"/>
              <a:gd name="T31" fmla="*/ 10 h 37"/>
              <a:gd name="T32" fmla="*/ 36 w 30"/>
              <a:gd name="T33" fmla="*/ 9 h 37"/>
              <a:gd name="T34" fmla="*/ 36 w 30"/>
              <a:gd name="T35" fmla="*/ 7 h 37"/>
              <a:gd name="T36" fmla="*/ 36 w 30"/>
              <a:gd name="T37" fmla="*/ 6 h 37"/>
              <a:gd name="T38" fmla="*/ 34 w 30"/>
              <a:gd name="T39" fmla="*/ 4 h 37"/>
              <a:gd name="T40" fmla="*/ 30 w 30"/>
              <a:gd name="T41" fmla="*/ 4 h 37"/>
              <a:gd name="T42" fmla="*/ 30 w 30"/>
              <a:gd name="T43" fmla="*/ 4 h 37"/>
              <a:gd name="T44" fmla="*/ 28 w 30"/>
              <a:gd name="T45" fmla="*/ 2 h 37"/>
              <a:gd name="T46" fmla="*/ 23 w 30"/>
              <a:gd name="T47" fmla="*/ 0 h 37"/>
              <a:gd name="T48" fmla="*/ 11 w 30"/>
              <a:gd name="T49" fmla="*/ 0 h 37"/>
              <a:gd name="T50" fmla="*/ 9 w 30"/>
              <a:gd name="T51" fmla="*/ 0 h 37"/>
              <a:gd name="T52" fmla="*/ 9 w 30"/>
              <a:gd name="T53" fmla="*/ 0 h 37"/>
              <a:gd name="T54" fmla="*/ 9 w 30"/>
              <a:gd name="T55" fmla="*/ 0 h 37"/>
              <a:gd name="T56" fmla="*/ 5 w 30"/>
              <a:gd name="T57" fmla="*/ 0 h 37"/>
              <a:gd name="T58" fmla="*/ 0 w 30"/>
              <a:gd name="T59" fmla="*/ 0 h 37"/>
              <a:gd name="T60" fmla="*/ 0 w 30"/>
              <a:gd name="T61" fmla="*/ 2 h 37"/>
              <a:gd name="T62" fmla="*/ 0 w 30"/>
              <a:gd name="T63" fmla="*/ 4 h 37"/>
              <a:gd name="T64" fmla="*/ 0 w 30"/>
              <a:gd name="T65" fmla="*/ 12 h 37"/>
              <a:gd name="T66" fmla="*/ 0 w 30"/>
              <a:gd name="T67" fmla="*/ 18 h 37"/>
              <a:gd name="T68" fmla="*/ 0 w 30"/>
              <a:gd name="T69" fmla="*/ 19 h 37"/>
              <a:gd name="T70" fmla="*/ 9 w 30"/>
              <a:gd name="T71" fmla="*/ 15 h 37"/>
              <a:gd name="T72" fmla="*/ 9 w 30"/>
              <a:gd name="T73" fmla="*/ 13 h 37"/>
              <a:gd name="T74" fmla="*/ 9 w 30"/>
              <a:gd name="T75" fmla="*/ 8 h 37"/>
              <a:gd name="T76" fmla="*/ 9 w 30"/>
              <a:gd name="T77" fmla="*/ 4 h 37"/>
              <a:gd name="T78" fmla="*/ 9 w 30"/>
              <a:gd name="T79" fmla="*/ 4 h 37"/>
              <a:gd name="T80" fmla="*/ 9 w 30"/>
              <a:gd name="T81" fmla="*/ 4 h 37"/>
              <a:gd name="T82" fmla="*/ 11 w 30"/>
              <a:gd name="T83" fmla="*/ 4 h 37"/>
              <a:gd name="T84" fmla="*/ 11 w 30"/>
              <a:gd name="T85" fmla="*/ 4 h 37"/>
              <a:gd name="T86" fmla="*/ 11 w 30"/>
              <a:gd name="T87" fmla="*/ 4 h 37"/>
              <a:gd name="T88" fmla="*/ 13 w 30"/>
              <a:gd name="T89" fmla="*/ 4 h 37"/>
              <a:gd name="T90" fmla="*/ 23 w 30"/>
              <a:gd name="T91" fmla="*/ 4 h 37"/>
              <a:gd name="T92" fmla="*/ 25 w 30"/>
              <a:gd name="T93" fmla="*/ 4 h 37"/>
              <a:gd name="T94" fmla="*/ 28 w 30"/>
              <a:gd name="T95" fmla="*/ 4 h 37"/>
              <a:gd name="T96" fmla="*/ 28 w 30"/>
              <a:gd name="T97" fmla="*/ 7 h 37"/>
              <a:gd name="T98" fmla="*/ 28 w 30"/>
              <a:gd name="T99" fmla="*/ 9 h 37"/>
              <a:gd name="T100" fmla="*/ 30 w 30"/>
              <a:gd name="T101" fmla="*/ 9 h 37"/>
              <a:gd name="T102" fmla="*/ 28 w 30"/>
              <a:gd name="T103" fmla="*/ 11 h 37"/>
              <a:gd name="T104" fmla="*/ 28 w 30"/>
              <a:gd name="T105" fmla="*/ 12 h 37"/>
              <a:gd name="T106" fmla="*/ 28 w 30"/>
              <a:gd name="T107" fmla="*/ 13 h 37"/>
              <a:gd name="T108" fmla="*/ 25 w 30"/>
              <a:gd name="T109" fmla="*/ 15 h 37"/>
              <a:gd name="T110" fmla="*/ 23 w 30"/>
              <a:gd name="T111" fmla="*/ 15 h 37"/>
              <a:gd name="T112" fmla="*/ 13 w 30"/>
              <a:gd name="T113" fmla="*/ 15 h 37"/>
              <a:gd name="T114" fmla="*/ 11 w 30"/>
              <a:gd name="T115" fmla="*/ 15 h 37"/>
              <a:gd name="T116" fmla="*/ 11 w 30"/>
              <a:gd name="T117" fmla="*/ 15 h 37"/>
              <a:gd name="T118" fmla="*/ 11 w 30"/>
              <a:gd name="T119" fmla="*/ 15 h 37"/>
              <a:gd name="T120" fmla="*/ 9 w 30"/>
              <a:gd name="T121" fmla="*/ 15 h 37"/>
              <a:gd name="T122" fmla="*/ 9 w 30"/>
              <a:gd name="T123" fmla="*/ 15 h 37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30"/>
              <a:gd name="T187" fmla="*/ 0 h 37"/>
              <a:gd name="T188" fmla="*/ 30 w 30"/>
              <a:gd name="T189" fmla="*/ 37 h 37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30" h="37">
                <a:moveTo>
                  <a:pt x="0" y="37"/>
                </a:moveTo>
                <a:lnTo>
                  <a:pt x="2" y="37"/>
                </a:lnTo>
                <a:lnTo>
                  <a:pt x="7" y="37"/>
                </a:lnTo>
                <a:lnTo>
                  <a:pt x="11" y="37"/>
                </a:lnTo>
                <a:lnTo>
                  <a:pt x="15" y="37"/>
                </a:lnTo>
                <a:lnTo>
                  <a:pt x="17" y="35"/>
                </a:lnTo>
                <a:lnTo>
                  <a:pt x="22" y="33"/>
                </a:lnTo>
                <a:lnTo>
                  <a:pt x="24" y="33"/>
                </a:lnTo>
                <a:lnTo>
                  <a:pt x="26" y="33"/>
                </a:lnTo>
                <a:lnTo>
                  <a:pt x="28" y="31"/>
                </a:lnTo>
                <a:lnTo>
                  <a:pt x="28" y="29"/>
                </a:lnTo>
                <a:lnTo>
                  <a:pt x="30" y="27"/>
                </a:lnTo>
                <a:lnTo>
                  <a:pt x="30" y="23"/>
                </a:lnTo>
                <a:lnTo>
                  <a:pt x="30" y="19"/>
                </a:lnTo>
                <a:lnTo>
                  <a:pt x="30" y="17"/>
                </a:lnTo>
                <a:lnTo>
                  <a:pt x="30" y="14"/>
                </a:lnTo>
                <a:lnTo>
                  <a:pt x="30" y="12"/>
                </a:lnTo>
                <a:lnTo>
                  <a:pt x="28" y="8"/>
                </a:lnTo>
                <a:lnTo>
                  <a:pt x="24" y="4"/>
                </a:lnTo>
                <a:lnTo>
                  <a:pt x="22" y="2"/>
                </a:lnTo>
                <a:lnTo>
                  <a:pt x="17" y="0"/>
                </a:lnTo>
                <a:lnTo>
                  <a:pt x="11" y="0"/>
                </a:lnTo>
                <a:lnTo>
                  <a:pt x="9" y="0"/>
                </a:lnTo>
                <a:lnTo>
                  <a:pt x="5" y="0"/>
                </a:lnTo>
                <a:lnTo>
                  <a:pt x="0" y="0"/>
                </a:lnTo>
                <a:lnTo>
                  <a:pt x="0" y="2"/>
                </a:lnTo>
                <a:lnTo>
                  <a:pt x="0" y="6"/>
                </a:lnTo>
                <a:lnTo>
                  <a:pt x="0" y="23"/>
                </a:lnTo>
                <a:lnTo>
                  <a:pt x="0" y="35"/>
                </a:lnTo>
                <a:lnTo>
                  <a:pt x="0" y="37"/>
                </a:lnTo>
                <a:close/>
                <a:moveTo>
                  <a:pt x="9" y="29"/>
                </a:moveTo>
                <a:lnTo>
                  <a:pt x="9" y="27"/>
                </a:lnTo>
                <a:lnTo>
                  <a:pt x="9" y="16"/>
                </a:lnTo>
                <a:lnTo>
                  <a:pt x="9" y="8"/>
                </a:lnTo>
                <a:lnTo>
                  <a:pt x="9" y="6"/>
                </a:lnTo>
                <a:lnTo>
                  <a:pt x="11" y="6"/>
                </a:lnTo>
                <a:lnTo>
                  <a:pt x="13" y="8"/>
                </a:lnTo>
                <a:lnTo>
                  <a:pt x="17" y="8"/>
                </a:lnTo>
                <a:lnTo>
                  <a:pt x="19" y="10"/>
                </a:lnTo>
                <a:lnTo>
                  <a:pt x="22" y="10"/>
                </a:lnTo>
                <a:lnTo>
                  <a:pt x="22" y="14"/>
                </a:lnTo>
                <a:lnTo>
                  <a:pt x="22" y="17"/>
                </a:lnTo>
                <a:lnTo>
                  <a:pt x="24" y="17"/>
                </a:lnTo>
                <a:lnTo>
                  <a:pt x="22" y="21"/>
                </a:lnTo>
                <a:lnTo>
                  <a:pt x="22" y="23"/>
                </a:lnTo>
                <a:lnTo>
                  <a:pt x="22" y="27"/>
                </a:lnTo>
                <a:lnTo>
                  <a:pt x="19" y="29"/>
                </a:lnTo>
                <a:lnTo>
                  <a:pt x="17" y="29"/>
                </a:lnTo>
                <a:lnTo>
                  <a:pt x="13" y="29"/>
                </a:lnTo>
                <a:lnTo>
                  <a:pt x="11" y="29"/>
                </a:lnTo>
                <a:lnTo>
                  <a:pt x="9" y="2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28" name="Freeform 116"/>
          <xdr:cNvSpPr>
            <a:spLocks noChangeAspect="1" noEditPoints="1"/>
          </xdr:cNvSpPr>
        </xdr:nvSpPr>
        <xdr:spPr bwMode="auto">
          <a:xfrm>
            <a:off x="973" y="788"/>
            <a:ext cx="35" cy="33"/>
          </a:xfrm>
          <a:custGeom>
            <a:avLst/>
            <a:gdLst>
              <a:gd name="T0" fmla="*/ 0 w 34"/>
              <a:gd name="T1" fmla="*/ 19 h 37"/>
              <a:gd name="T2" fmla="*/ 6 w 34"/>
              <a:gd name="T3" fmla="*/ 19 h 37"/>
              <a:gd name="T4" fmla="*/ 10 w 34"/>
              <a:gd name="T5" fmla="*/ 15 h 37"/>
              <a:gd name="T6" fmla="*/ 29 w 34"/>
              <a:gd name="T7" fmla="*/ 15 h 37"/>
              <a:gd name="T8" fmla="*/ 31 w 34"/>
              <a:gd name="T9" fmla="*/ 19 h 37"/>
              <a:gd name="T10" fmla="*/ 40 w 34"/>
              <a:gd name="T11" fmla="*/ 19 h 37"/>
              <a:gd name="T12" fmla="*/ 27 w 34"/>
              <a:gd name="T13" fmla="*/ 0 h 37"/>
              <a:gd name="T14" fmla="*/ 12 w 34"/>
              <a:gd name="T15" fmla="*/ 0 h 37"/>
              <a:gd name="T16" fmla="*/ 0 w 34"/>
              <a:gd name="T17" fmla="*/ 19 h 37"/>
              <a:gd name="T18" fmla="*/ 27 w 34"/>
              <a:gd name="T19" fmla="*/ 12 h 37"/>
              <a:gd name="T20" fmla="*/ 27 w 34"/>
              <a:gd name="T21" fmla="*/ 12 h 37"/>
              <a:gd name="T22" fmla="*/ 25 w 34"/>
              <a:gd name="T23" fmla="*/ 12 h 37"/>
              <a:gd name="T24" fmla="*/ 14 w 34"/>
              <a:gd name="T25" fmla="*/ 12 h 37"/>
              <a:gd name="T26" fmla="*/ 12 w 34"/>
              <a:gd name="T27" fmla="*/ 12 h 37"/>
              <a:gd name="T28" fmla="*/ 12 w 34"/>
              <a:gd name="T29" fmla="*/ 11 h 37"/>
              <a:gd name="T30" fmla="*/ 14 w 34"/>
              <a:gd name="T31" fmla="*/ 8 h 37"/>
              <a:gd name="T32" fmla="*/ 14 w 34"/>
              <a:gd name="T33" fmla="*/ 6 h 37"/>
              <a:gd name="T34" fmla="*/ 14 w 34"/>
              <a:gd name="T35" fmla="*/ 6 h 37"/>
              <a:gd name="T36" fmla="*/ 14 w 34"/>
              <a:gd name="T37" fmla="*/ 4 h 37"/>
              <a:gd name="T38" fmla="*/ 14 w 34"/>
              <a:gd name="T39" fmla="*/ 4 h 37"/>
              <a:gd name="T40" fmla="*/ 23 w 34"/>
              <a:gd name="T41" fmla="*/ 4 h 37"/>
              <a:gd name="T42" fmla="*/ 23 w 34"/>
              <a:gd name="T43" fmla="*/ 4 h 37"/>
              <a:gd name="T44" fmla="*/ 23 w 34"/>
              <a:gd name="T45" fmla="*/ 4 h 37"/>
              <a:gd name="T46" fmla="*/ 23 w 34"/>
              <a:gd name="T47" fmla="*/ 4 h 37"/>
              <a:gd name="T48" fmla="*/ 23 w 34"/>
              <a:gd name="T49" fmla="*/ 4 h 37"/>
              <a:gd name="T50" fmla="*/ 23 w 34"/>
              <a:gd name="T51" fmla="*/ 6 h 37"/>
              <a:gd name="T52" fmla="*/ 23 w 34"/>
              <a:gd name="T53" fmla="*/ 6 h 37"/>
              <a:gd name="T54" fmla="*/ 23 w 34"/>
              <a:gd name="T55" fmla="*/ 6 h 37"/>
              <a:gd name="T56" fmla="*/ 23 w 34"/>
              <a:gd name="T57" fmla="*/ 7 h 37"/>
              <a:gd name="T58" fmla="*/ 25 w 34"/>
              <a:gd name="T59" fmla="*/ 10 h 37"/>
              <a:gd name="T60" fmla="*/ 27 w 34"/>
              <a:gd name="T61" fmla="*/ 12 h 37"/>
              <a:gd name="T62" fmla="*/ 27 w 34"/>
              <a:gd name="T63" fmla="*/ 12 h 37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34"/>
              <a:gd name="T97" fmla="*/ 0 h 37"/>
              <a:gd name="T98" fmla="*/ 34 w 34"/>
              <a:gd name="T99" fmla="*/ 37 h 37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34" h="37">
                <a:moveTo>
                  <a:pt x="0" y="37"/>
                </a:moveTo>
                <a:lnTo>
                  <a:pt x="6" y="37"/>
                </a:lnTo>
                <a:lnTo>
                  <a:pt x="10" y="29"/>
                </a:lnTo>
                <a:lnTo>
                  <a:pt x="23" y="29"/>
                </a:lnTo>
                <a:lnTo>
                  <a:pt x="25" y="37"/>
                </a:lnTo>
                <a:lnTo>
                  <a:pt x="34" y="37"/>
                </a:lnTo>
                <a:lnTo>
                  <a:pt x="21" y="0"/>
                </a:lnTo>
                <a:lnTo>
                  <a:pt x="12" y="0"/>
                </a:lnTo>
                <a:lnTo>
                  <a:pt x="0" y="37"/>
                </a:lnTo>
                <a:close/>
                <a:moveTo>
                  <a:pt x="21" y="23"/>
                </a:moveTo>
                <a:lnTo>
                  <a:pt x="21" y="23"/>
                </a:lnTo>
                <a:lnTo>
                  <a:pt x="19" y="23"/>
                </a:lnTo>
                <a:lnTo>
                  <a:pt x="14" y="23"/>
                </a:lnTo>
                <a:lnTo>
                  <a:pt x="12" y="23"/>
                </a:lnTo>
                <a:lnTo>
                  <a:pt x="12" y="21"/>
                </a:lnTo>
                <a:lnTo>
                  <a:pt x="14" y="16"/>
                </a:lnTo>
                <a:lnTo>
                  <a:pt x="14" y="12"/>
                </a:lnTo>
                <a:lnTo>
                  <a:pt x="14" y="10"/>
                </a:lnTo>
                <a:lnTo>
                  <a:pt x="17" y="8"/>
                </a:lnTo>
                <a:lnTo>
                  <a:pt x="17" y="6"/>
                </a:lnTo>
                <a:lnTo>
                  <a:pt x="17" y="8"/>
                </a:lnTo>
                <a:lnTo>
                  <a:pt x="17" y="10"/>
                </a:lnTo>
                <a:lnTo>
                  <a:pt x="17" y="12"/>
                </a:lnTo>
                <a:lnTo>
                  <a:pt x="17" y="14"/>
                </a:lnTo>
                <a:lnTo>
                  <a:pt x="19" y="19"/>
                </a:lnTo>
                <a:lnTo>
                  <a:pt x="21" y="2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29" name="Freeform 117"/>
          <xdr:cNvSpPr>
            <a:spLocks noChangeAspect="1" noEditPoints="1"/>
          </xdr:cNvSpPr>
        </xdr:nvSpPr>
        <xdr:spPr bwMode="auto">
          <a:xfrm>
            <a:off x="1018" y="788"/>
            <a:ext cx="33" cy="33"/>
          </a:xfrm>
          <a:custGeom>
            <a:avLst/>
            <a:gdLst>
              <a:gd name="T0" fmla="*/ 0 w 32"/>
              <a:gd name="T1" fmla="*/ 19 h 37"/>
              <a:gd name="T2" fmla="*/ 2 w 32"/>
              <a:gd name="T3" fmla="*/ 19 h 37"/>
              <a:gd name="T4" fmla="*/ 7 w 32"/>
              <a:gd name="T5" fmla="*/ 19 h 37"/>
              <a:gd name="T6" fmla="*/ 11 w 32"/>
              <a:gd name="T7" fmla="*/ 19 h 37"/>
              <a:gd name="T8" fmla="*/ 11 w 32"/>
              <a:gd name="T9" fmla="*/ 19 h 37"/>
              <a:gd name="T10" fmla="*/ 13 w 32"/>
              <a:gd name="T11" fmla="*/ 19 h 37"/>
              <a:gd name="T12" fmla="*/ 15 w 32"/>
              <a:gd name="T13" fmla="*/ 19 h 37"/>
              <a:gd name="T14" fmla="*/ 25 w 32"/>
              <a:gd name="T15" fmla="*/ 18 h 37"/>
              <a:gd name="T16" fmla="*/ 30 w 32"/>
              <a:gd name="T17" fmla="*/ 17 h 37"/>
              <a:gd name="T18" fmla="*/ 32 w 32"/>
              <a:gd name="T19" fmla="*/ 17 h 37"/>
              <a:gd name="T20" fmla="*/ 32 w 32"/>
              <a:gd name="T21" fmla="*/ 17 h 37"/>
              <a:gd name="T22" fmla="*/ 34 w 32"/>
              <a:gd name="T23" fmla="*/ 16 h 37"/>
              <a:gd name="T24" fmla="*/ 36 w 32"/>
              <a:gd name="T25" fmla="*/ 15 h 37"/>
              <a:gd name="T26" fmla="*/ 36 w 32"/>
              <a:gd name="T27" fmla="*/ 13 h 37"/>
              <a:gd name="T28" fmla="*/ 38 w 32"/>
              <a:gd name="T29" fmla="*/ 12 h 37"/>
              <a:gd name="T30" fmla="*/ 38 w 32"/>
              <a:gd name="T31" fmla="*/ 10 h 37"/>
              <a:gd name="T32" fmla="*/ 38 w 32"/>
              <a:gd name="T33" fmla="*/ 9 h 37"/>
              <a:gd name="T34" fmla="*/ 38 w 32"/>
              <a:gd name="T35" fmla="*/ 7 h 37"/>
              <a:gd name="T36" fmla="*/ 36 w 32"/>
              <a:gd name="T37" fmla="*/ 6 h 37"/>
              <a:gd name="T38" fmla="*/ 34 w 32"/>
              <a:gd name="T39" fmla="*/ 4 h 37"/>
              <a:gd name="T40" fmla="*/ 32 w 32"/>
              <a:gd name="T41" fmla="*/ 4 h 37"/>
              <a:gd name="T42" fmla="*/ 30 w 32"/>
              <a:gd name="T43" fmla="*/ 4 h 37"/>
              <a:gd name="T44" fmla="*/ 27 w 32"/>
              <a:gd name="T45" fmla="*/ 2 h 37"/>
              <a:gd name="T46" fmla="*/ 23 w 32"/>
              <a:gd name="T47" fmla="*/ 0 h 37"/>
              <a:gd name="T48" fmla="*/ 13 w 32"/>
              <a:gd name="T49" fmla="*/ 0 h 37"/>
              <a:gd name="T50" fmla="*/ 11 w 32"/>
              <a:gd name="T51" fmla="*/ 0 h 37"/>
              <a:gd name="T52" fmla="*/ 11 w 32"/>
              <a:gd name="T53" fmla="*/ 0 h 37"/>
              <a:gd name="T54" fmla="*/ 9 w 32"/>
              <a:gd name="T55" fmla="*/ 0 h 37"/>
              <a:gd name="T56" fmla="*/ 4 w 32"/>
              <a:gd name="T57" fmla="*/ 0 h 37"/>
              <a:gd name="T58" fmla="*/ 0 w 32"/>
              <a:gd name="T59" fmla="*/ 0 h 37"/>
              <a:gd name="T60" fmla="*/ 0 w 32"/>
              <a:gd name="T61" fmla="*/ 2 h 37"/>
              <a:gd name="T62" fmla="*/ 0 w 32"/>
              <a:gd name="T63" fmla="*/ 4 h 37"/>
              <a:gd name="T64" fmla="*/ 0 w 32"/>
              <a:gd name="T65" fmla="*/ 12 h 37"/>
              <a:gd name="T66" fmla="*/ 0 w 32"/>
              <a:gd name="T67" fmla="*/ 18 h 37"/>
              <a:gd name="T68" fmla="*/ 0 w 32"/>
              <a:gd name="T69" fmla="*/ 19 h 37"/>
              <a:gd name="T70" fmla="*/ 9 w 32"/>
              <a:gd name="T71" fmla="*/ 15 h 37"/>
              <a:gd name="T72" fmla="*/ 9 w 32"/>
              <a:gd name="T73" fmla="*/ 13 h 37"/>
              <a:gd name="T74" fmla="*/ 9 w 32"/>
              <a:gd name="T75" fmla="*/ 8 h 37"/>
              <a:gd name="T76" fmla="*/ 9 w 32"/>
              <a:gd name="T77" fmla="*/ 4 h 37"/>
              <a:gd name="T78" fmla="*/ 9 w 32"/>
              <a:gd name="T79" fmla="*/ 4 h 37"/>
              <a:gd name="T80" fmla="*/ 9 w 32"/>
              <a:gd name="T81" fmla="*/ 4 h 37"/>
              <a:gd name="T82" fmla="*/ 11 w 32"/>
              <a:gd name="T83" fmla="*/ 4 h 37"/>
              <a:gd name="T84" fmla="*/ 13 w 32"/>
              <a:gd name="T85" fmla="*/ 4 h 37"/>
              <a:gd name="T86" fmla="*/ 13 w 32"/>
              <a:gd name="T87" fmla="*/ 4 h 37"/>
              <a:gd name="T88" fmla="*/ 15 w 32"/>
              <a:gd name="T89" fmla="*/ 4 h 37"/>
              <a:gd name="T90" fmla="*/ 23 w 32"/>
              <a:gd name="T91" fmla="*/ 4 h 37"/>
              <a:gd name="T92" fmla="*/ 25 w 32"/>
              <a:gd name="T93" fmla="*/ 4 h 37"/>
              <a:gd name="T94" fmla="*/ 27 w 32"/>
              <a:gd name="T95" fmla="*/ 4 h 37"/>
              <a:gd name="T96" fmla="*/ 30 w 32"/>
              <a:gd name="T97" fmla="*/ 7 h 37"/>
              <a:gd name="T98" fmla="*/ 30 w 32"/>
              <a:gd name="T99" fmla="*/ 9 h 37"/>
              <a:gd name="T100" fmla="*/ 30 w 32"/>
              <a:gd name="T101" fmla="*/ 9 h 37"/>
              <a:gd name="T102" fmla="*/ 30 w 32"/>
              <a:gd name="T103" fmla="*/ 11 h 37"/>
              <a:gd name="T104" fmla="*/ 30 w 32"/>
              <a:gd name="T105" fmla="*/ 12 h 37"/>
              <a:gd name="T106" fmla="*/ 27 w 32"/>
              <a:gd name="T107" fmla="*/ 13 h 37"/>
              <a:gd name="T108" fmla="*/ 25 w 32"/>
              <a:gd name="T109" fmla="*/ 15 h 37"/>
              <a:gd name="T110" fmla="*/ 23 w 32"/>
              <a:gd name="T111" fmla="*/ 15 h 37"/>
              <a:gd name="T112" fmla="*/ 15 w 32"/>
              <a:gd name="T113" fmla="*/ 15 h 37"/>
              <a:gd name="T114" fmla="*/ 13 w 32"/>
              <a:gd name="T115" fmla="*/ 15 h 37"/>
              <a:gd name="T116" fmla="*/ 13 w 32"/>
              <a:gd name="T117" fmla="*/ 15 h 37"/>
              <a:gd name="T118" fmla="*/ 13 w 32"/>
              <a:gd name="T119" fmla="*/ 15 h 37"/>
              <a:gd name="T120" fmla="*/ 11 w 32"/>
              <a:gd name="T121" fmla="*/ 15 h 37"/>
              <a:gd name="T122" fmla="*/ 9 w 32"/>
              <a:gd name="T123" fmla="*/ 15 h 37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32"/>
              <a:gd name="T187" fmla="*/ 0 h 37"/>
              <a:gd name="T188" fmla="*/ 32 w 32"/>
              <a:gd name="T189" fmla="*/ 37 h 37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32" h="37">
                <a:moveTo>
                  <a:pt x="0" y="37"/>
                </a:moveTo>
                <a:lnTo>
                  <a:pt x="2" y="37"/>
                </a:lnTo>
                <a:lnTo>
                  <a:pt x="7" y="37"/>
                </a:lnTo>
                <a:lnTo>
                  <a:pt x="11" y="37"/>
                </a:lnTo>
                <a:lnTo>
                  <a:pt x="13" y="37"/>
                </a:lnTo>
                <a:lnTo>
                  <a:pt x="15" y="37"/>
                </a:lnTo>
                <a:lnTo>
                  <a:pt x="19" y="35"/>
                </a:lnTo>
                <a:lnTo>
                  <a:pt x="24" y="33"/>
                </a:lnTo>
                <a:lnTo>
                  <a:pt x="26" y="33"/>
                </a:lnTo>
                <a:lnTo>
                  <a:pt x="28" y="31"/>
                </a:lnTo>
                <a:lnTo>
                  <a:pt x="30" y="29"/>
                </a:lnTo>
                <a:lnTo>
                  <a:pt x="30" y="27"/>
                </a:lnTo>
                <a:lnTo>
                  <a:pt x="32" y="23"/>
                </a:lnTo>
                <a:lnTo>
                  <a:pt x="32" y="19"/>
                </a:lnTo>
                <a:lnTo>
                  <a:pt x="32" y="17"/>
                </a:lnTo>
                <a:lnTo>
                  <a:pt x="32" y="14"/>
                </a:lnTo>
                <a:lnTo>
                  <a:pt x="30" y="12"/>
                </a:lnTo>
                <a:lnTo>
                  <a:pt x="28" y="8"/>
                </a:lnTo>
                <a:lnTo>
                  <a:pt x="26" y="4"/>
                </a:lnTo>
                <a:lnTo>
                  <a:pt x="24" y="4"/>
                </a:lnTo>
                <a:lnTo>
                  <a:pt x="21" y="2"/>
                </a:lnTo>
                <a:lnTo>
                  <a:pt x="17" y="0"/>
                </a:lnTo>
                <a:lnTo>
                  <a:pt x="13" y="0"/>
                </a:lnTo>
                <a:lnTo>
                  <a:pt x="11" y="0"/>
                </a:lnTo>
                <a:lnTo>
                  <a:pt x="9" y="0"/>
                </a:lnTo>
                <a:lnTo>
                  <a:pt x="4" y="0"/>
                </a:lnTo>
                <a:lnTo>
                  <a:pt x="0" y="0"/>
                </a:lnTo>
                <a:lnTo>
                  <a:pt x="0" y="2"/>
                </a:lnTo>
                <a:lnTo>
                  <a:pt x="0" y="6"/>
                </a:lnTo>
                <a:lnTo>
                  <a:pt x="0" y="23"/>
                </a:lnTo>
                <a:lnTo>
                  <a:pt x="0" y="35"/>
                </a:lnTo>
                <a:lnTo>
                  <a:pt x="0" y="37"/>
                </a:lnTo>
                <a:close/>
                <a:moveTo>
                  <a:pt x="9" y="29"/>
                </a:moveTo>
                <a:lnTo>
                  <a:pt x="9" y="27"/>
                </a:lnTo>
                <a:lnTo>
                  <a:pt x="9" y="16"/>
                </a:lnTo>
                <a:lnTo>
                  <a:pt x="9" y="8"/>
                </a:lnTo>
                <a:lnTo>
                  <a:pt x="9" y="6"/>
                </a:lnTo>
                <a:lnTo>
                  <a:pt x="11" y="6"/>
                </a:lnTo>
                <a:lnTo>
                  <a:pt x="13" y="6"/>
                </a:lnTo>
                <a:lnTo>
                  <a:pt x="15" y="8"/>
                </a:lnTo>
                <a:lnTo>
                  <a:pt x="17" y="8"/>
                </a:lnTo>
                <a:lnTo>
                  <a:pt x="19" y="10"/>
                </a:lnTo>
                <a:lnTo>
                  <a:pt x="21" y="10"/>
                </a:lnTo>
                <a:lnTo>
                  <a:pt x="24" y="14"/>
                </a:lnTo>
                <a:lnTo>
                  <a:pt x="24" y="17"/>
                </a:lnTo>
                <a:lnTo>
                  <a:pt x="24" y="21"/>
                </a:lnTo>
                <a:lnTo>
                  <a:pt x="24" y="23"/>
                </a:lnTo>
                <a:lnTo>
                  <a:pt x="21" y="27"/>
                </a:lnTo>
                <a:lnTo>
                  <a:pt x="19" y="29"/>
                </a:lnTo>
                <a:lnTo>
                  <a:pt x="17" y="29"/>
                </a:lnTo>
                <a:lnTo>
                  <a:pt x="15" y="29"/>
                </a:lnTo>
                <a:lnTo>
                  <a:pt x="13" y="29"/>
                </a:lnTo>
                <a:lnTo>
                  <a:pt x="11" y="29"/>
                </a:lnTo>
                <a:lnTo>
                  <a:pt x="9" y="2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30" name="Freeform 118"/>
          <xdr:cNvSpPr>
            <a:spLocks noChangeAspect="1"/>
          </xdr:cNvSpPr>
        </xdr:nvSpPr>
        <xdr:spPr bwMode="auto">
          <a:xfrm>
            <a:off x="1065" y="788"/>
            <a:ext cx="20" cy="33"/>
          </a:xfrm>
          <a:custGeom>
            <a:avLst/>
            <a:gdLst>
              <a:gd name="T0" fmla="*/ 0 w 19"/>
              <a:gd name="T1" fmla="*/ 19 h 37"/>
              <a:gd name="T2" fmla="*/ 25 w 19"/>
              <a:gd name="T3" fmla="*/ 19 h 37"/>
              <a:gd name="T4" fmla="*/ 25 w 19"/>
              <a:gd name="T5" fmla="*/ 15 h 37"/>
              <a:gd name="T6" fmla="*/ 6 w 19"/>
              <a:gd name="T7" fmla="*/ 15 h 37"/>
              <a:gd name="T8" fmla="*/ 6 w 19"/>
              <a:gd name="T9" fmla="*/ 11 h 37"/>
              <a:gd name="T10" fmla="*/ 25 w 19"/>
              <a:gd name="T11" fmla="*/ 11 h 37"/>
              <a:gd name="T12" fmla="*/ 25 w 19"/>
              <a:gd name="T13" fmla="*/ 7 h 37"/>
              <a:gd name="T14" fmla="*/ 6 w 19"/>
              <a:gd name="T15" fmla="*/ 7 h 37"/>
              <a:gd name="T16" fmla="*/ 6 w 19"/>
              <a:gd name="T17" fmla="*/ 4 h 37"/>
              <a:gd name="T18" fmla="*/ 25 w 19"/>
              <a:gd name="T19" fmla="*/ 4 h 37"/>
              <a:gd name="T20" fmla="*/ 25 w 19"/>
              <a:gd name="T21" fmla="*/ 0 h 37"/>
              <a:gd name="T22" fmla="*/ 0 w 19"/>
              <a:gd name="T23" fmla="*/ 0 h 37"/>
              <a:gd name="T24" fmla="*/ 0 w 19"/>
              <a:gd name="T25" fmla="*/ 19 h 37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9"/>
              <a:gd name="T40" fmla="*/ 0 h 37"/>
              <a:gd name="T41" fmla="*/ 19 w 19"/>
              <a:gd name="T42" fmla="*/ 37 h 37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9" h="37">
                <a:moveTo>
                  <a:pt x="0" y="37"/>
                </a:moveTo>
                <a:lnTo>
                  <a:pt x="19" y="37"/>
                </a:lnTo>
                <a:lnTo>
                  <a:pt x="19" y="29"/>
                </a:lnTo>
                <a:lnTo>
                  <a:pt x="6" y="29"/>
                </a:lnTo>
                <a:lnTo>
                  <a:pt x="6" y="21"/>
                </a:lnTo>
                <a:lnTo>
                  <a:pt x="19" y="21"/>
                </a:lnTo>
                <a:lnTo>
                  <a:pt x="19" y="14"/>
                </a:lnTo>
                <a:lnTo>
                  <a:pt x="6" y="14"/>
                </a:lnTo>
                <a:lnTo>
                  <a:pt x="6" y="6"/>
                </a:lnTo>
                <a:lnTo>
                  <a:pt x="19" y="6"/>
                </a:lnTo>
                <a:lnTo>
                  <a:pt x="19" y="0"/>
                </a:lnTo>
                <a:lnTo>
                  <a:pt x="0" y="0"/>
                </a:lnTo>
                <a:lnTo>
                  <a:pt x="0" y="3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31" name="Freeform 119"/>
          <xdr:cNvSpPr>
            <a:spLocks noChangeAspect="1" noEditPoints="1"/>
          </xdr:cNvSpPr>
        </xdr:nvSpPr>
        <xdr:spPr bwMode="auto">
          <a:xfrm>
            <a:off x="1115" y="788"/>
            <a:ext cx="33" cy="33"/>
          </a:xfrm>
          <a:custGeom>
            <a:avLst/>
            <a:gdLst>
              <a:gd name="T0" fmla="*/ 0 w 32"/>
              <a:gd name="T1" fmla="*/ 19 h 37"/>
              <a:gd name="T2" fmla="*/ 2 w 32"/>
              <a:gd name="T3" fmla="*/ 19 h 37"/>
              <a:gd name="T4" fmla="*/ 6 w 32"/>
              <a:gd name="T5" fmla="*/ 19 h 37"/>
              <a:gd name="T6" fmla="*/ 10 w 32"/>
              <a:gd name="T7" fmla="*/ 19 h 37"/>
              <a:gd name="T8" fmla="*/ 10 w 32"/>
              <a:gd name="T9" fmla="*/ 19 h 37"/>
              <a:gd name="T10" fmla="*/ 10 w 32"/>
              <a:gd name="T11" fmla="*/ 19 h 37"/>
              <a:gd name="T12" fmla="*/ 15 w 32"/>
              <a:gd name="T13" fmla="*/ 19 h 37"/>
              <a:gd name="T14" fmla="*/ 25 w 32"/>
              <a:gd name="T15" fmla="*/ 18 h 37"/>
              <a:gd name="T16" fmla="*/ 29 w 32"/>
              <a:gd name="T17" fmla="*/ 17 h 37"/>
              <a:gd name="T18" fmla="*/ 31 w 32"/>
              <a:gd name="T19" fmla="*/ 17 h 37"/>
              <a:gd name="T20" fmla="*/ 31 w 32"/>
              <a:gd name="T21" fmla="*/ 17 h 37"/>
              <a:gd name="T22" fmla="*/ 33 w 32"/>
              <a:gd name="T23" fmla="*/ 16 h 37"/>
              <a:gd name="T24" fmla="*/ 33 w 32"/>
              <a:gd name="T25" fmla="*/ 15 h 37"/>
              <a:gd name="T26" fmla="*/ 35 w 32"/>
              <a:gd name="T27" fmla="*/ 13 h 37"/>
              <a:gd name="T28" fmla="*/ 35 w 32"/>
              <a:gd name="T29" fmla="*/ 12 h 37"/>
              <a:gd name="T30" fmla="*/ 35 w 32"/>
              <a:gd name="T31" fmla="*/ 10 h 37"/>
              <a:gd name="T32" fmla="*/ 38 w 32"/>
              <a:gd name="T33" fmla="*/ 9 h 37"/>
              <a:gd name="T34" fmla="*/ 35 w 32"/>
              <a:gd name="T35" fmla="*/ 7 h 37"/>
              <a:gd name="T36" fmla="*/ 35 w 32"/>
              <a:gd name="T37" fmla="*/ 6 h 37"/>
              <a:gd name="T38" fmla="*/ 33 w 32"/>
              <a:gd name="T39" fmla="*/ 4 h 37"/>
              <a:gd name="T40" fmla="*/ 31 w 32"/>
              <a:gd name="T41" fmla="*/ 4 h 37"/>
              <a:gd name="T42" fmla="*/ 29 w 32"/>
              <a:gd name="T43" fmla="*/ 4 h 37"/>
              <a:gd name="T44" fmla="*/ 27 w 32"/>
              <a:gd name="T45" fmla="*/ 2 h 37"/>
              <a:gd name="T46" fmla="*/ 23 w 32"/>
              <a:gd name="T47" fmla="*/ 0 h 37"/>
              <a:gd name="T48" fmla="*/ 10 w 32"/>
              <a:gd name="T49" fmla="*/ 0 h 37"/>
              <a:gd name="T50" fmla="*/ 10 w 32"/>
              <a:gd name="T51" fmla="*/ 0 h 37"/>
              <a:gd name="T52" fmla="*/ 8 w 32"/>
              <a:gd name="T53" fmla="*/ 0 h 37"/>
              <a:gd name="T54" fmla="*/ 8 w 32"/>
              <a:gd name="T55" fmla="*/ 0 h 37"/>
              <a:gd name="T56" fmla="*/ 4 w 32"/>
              <a:gd name="T57" fmla="*/ 0 h 37"/>
              <a:gd name="T58" fmla="*/ 0 w 32"/>
              <a:gd name="T59" fmla="*/ 0 h 37"/>
              <a:gd name="T60" fmla="*/ 0 w 32"/>
              <a:gd name="T61" fmla="*/ 2 h 37"/>
              <a:gd name="T62" fmla="*/ 0 w 32"/>
              <a:gd name="T63" fmla="*/ 4 h 37"/>
              <a:gd name="T64" fmla="*/ 0 w 32"/>
              <a:gd name="T65" fmla="*/ 12 h 37"/>
              <a:gd name="T66" fmla="*/ 0 w 32"/>
              <a:gd name="T67" fmla="*/ 18 h 37"/>
              <a:gd name="T68" fmla="*/ 0 w 32"/>
              <a:gd name="T69" fmla="*/ 19 h 37"/>
              <a:gd name="T70" fmla="*/ 8 w 32"/>
              <a:gd name="T71" fmla="*/ 15 h 37"/>
              <a:gd name="T72" fmla="*/ 8 w 32"/>
              <a:gd name="T73" fmla="*/ 13 h 37"/>
              <a:gd name="T74" fmla="*/ 8 w 32"/>
              <a:gd name="T75" fmla="*/ 8 h 37"/>
              <a:gd name="T76" fmla="*/ 8 w 32"/>
              <a:gd name="T77" fmla="*/ 4 h 37"/>
              <a:gd name="T78" fmla="*/ 8 w 32"/>
              <a:gd name="T79" fmla="*/ 4 h 37"/>
              <a:gd name="T80" fmla="*/ 8 w 32"/>
              <a:gd name="T81" fmla="*/ 4 h 37"/>
              <a:gd name="T82" fmla="*/ 10 w 32"/>
              <a:gd name="T83" fmla="*/ 4 h 37"/>
              <a:gd name="T84" fmla="*/ 10 w 32"/>
              <a:gd name="T85" fmla="*/ 4 h 37"/>
              <a:gd name="T86" fmla="*/ 13 w 32"/>
              <a:gd name="T87" fmla="*/ 4 h 37"/>
              <a:gd name="T88" fmla="*/ 15 w 32"/>
              <a:gd name="T89" fmla="*/ 4 h 37"/>
              <a:gd name="T90" fmla="*/ 23 w 32"/>
              <a:gd name="T91" fmla="*/ 4 h 37"/>
              <a:gd name="T92" fmla="*/ 25 w 32"/>
              <a:gd name="T93" fmla="*/ 4 h 37"/>
              <a:gd name="T94" fmla="*/ 27 w 32"/>
              <a:gd name="T95" fmla="*/ 4 h 37"/>
              <a:gd name="T96" fmla="*/ 29 w 32"/>
              <a:gd name="T97" fmla="*/ 7 h 37"/>
              <a:gd name="T98" fmla="*/ 29 w 32"/>
              <a:gd name="T99" fmla="*/ 9 h 37"/>
              <a:gd name="T100" fmla="*/ 29 w 32"/>
              <a:gd name="T101" fmla="*/ 9 h 37"/>
              <a:gd name="T102" fmla="*/ 29 w 32"/>
              <a:gd name="T103" fmla="*/ 11 h 37"/>
              <a:gd name="T104" fmla="*/ 29 w 32"/>
              <a:gd name="T105" fmla="*/ 12 h 37"/>
              <a:gd name="T106" fmla="*/ 27 w 32"/>
              <a:gd name="T107" fmla="*/ 13 h 37"/>
              <a:gd name="T108" fmla="*/ 25 w 32"/>
              <a:gd name="T109" fmla="*/ 15 h 37"/>
              <a:gd name="T110" fmla="*/ 23 w 32"/>
              <a:gd name="T111" fmla="*/ 15 h 37"/>
              <a:gd name="T112" fmla="*/ 15 w 32"/>
              <a:gd name="T113" fmla="*/ 15 h 37"/>
              <a:gd name="T114" fmla="*/ 13 w 32"/>
              <a:gd name="T115" fmla="*/ 15 h 37"/>
              <a:gd name="T116" fmla="*/ 10 w 32"/>
              <a:gd name="T117" fmla="*/ 15 h 37"/>
              <a:gd name="T118" fmla="*/ 10 w 32"/>
              <a:gd name="T119" fmla="*/ 15 h 37"/>
              <a:gd name="T120" fmla="*/ 8 w 32"/>
              <a:gd name="T121" fmla="*/ 15 h 37"/>
              <a:gd name="T122" fmla="*/ 8 w 32"/>
              <a:gd name="T123" fmla="*/ 15 h 37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32"/>
              <a:gd name="T187" fmla="*/ 0 h 37"/>
              <a:gd name="T188" fmla="*/ 32 w 32"/>
              <a:gd name="T189" fmla="*/ 37 h 37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32" h="37">
                <a:moveTo>
                  <a:pt x="0" y="37"/>
                </a:moveTo>
                <a:lnTo>
                  <a:pt x="2" y="37"/>
                </a:lnTo>
                <a:lnTo>
                  <a:pt x="6" y="37"/>
                </a:lnTo>
                <a:lnTo>
                  <a:pt x="10" y="37"/>
                </a:lnTo>
                <a:lnTo>
                  <a:pt x="15" y="37"/>
                </a:lnTo>
                <a:lnTo>
                  <a:pt x="19" y="35"/>
                </a:lnTo>
                <a:lnTo>
                  <a:pt x="23" y="33"/>
                </a:lnTo>
                <a:lnTo>
                  <a:pt x="25" y="33"/>
                </a:lnTo>
                <a:lnTo>
                  <a:pt x="27" y="31"/>
                </a:lnTo>
                <a:lnTo>
                  <a:pt x="27" y="29"/>
                </a:lnTo>
                <a:lnTo>
                  <a:pt x="29" y="27"/>
                </a:lnTo>
                <a:lnTo>
                  <a:pt x="29" y="23"/>
                </a:lnTo>
                <a:lnTo>
                  <a:pt x="29" y="19"/>
                </a:lnTo>
                <a:lnTo>
                  <a:pt x="32" y="17"/>
                </a:lnTo>
                <a:lnTo>
                  <a:pt x="29" y="14"/>
                </a:lnTo>
                <a:lnTo>
                  <a:pt x="29" y="12"/>
                </a:lnTo>
                <a:lnTo>
                  <a:pt x="27" y="8"/>
                </a:lnTo>
                <a:lnTo>
                  <a:pt x="25" y="4"/>
                </a:lnTo>
                <a:lnTo>
                  <a:pt x="23" y="4"/>
                </a:lnTo>
                <a:lnTo>
                  <a:pt x="21" y="2"/>
                </a:lnTo>
                <a:lnTo>
                  <a:pt x="17" y="0"/>
                </a:lnTo>
                <a:lnTo>
                  <a:pt x="10" y="0"/>
                </a:lnTo>
                <a:lnTo>
                  <a:pt x="8" y="0"/>
                </a:lnTo>
                <a:lnTo>
                  <a:pt x="4" y="0"/>
                </a:lnTo>
                <a:lnTo>
                  <a:pt x="0" y="0"/>
                </a:lnTo>
                <a:lnTo>
                  <a:pt x="0" y="2"/>
                </a:lnTo>
                <a:lnTo>
                  <a:pt x="0" y="6"/>
                </a:lnTo>
                <a:lnTo>
                  <a:pt x="0" y="23"/>
                </a:lnTo>
                <a:lnTo>
                  <a:pt x="0" y="35"/>
                </a:lnTo>
                <a:lnTo>
                  <a:pt x="0" y="37"/>
                </a:lnTo>
                <a:close/>
                <a:moveTo>
                  <a:pt x="8" y="29"/>
                </a:moveTo>
                <a:lnTo>
                  <a:pt x="8" y="27"/>
                </a:lnTo>
                <a:lnTo>
                  <a:pt x="8" y="16"/>
                </a:lnTo>
                <a:lnTo>
                  <a:pt x="8" y="8"/>
                </a:lnTo>
                <a:lnTo>
                  <a:pt x="8" y="6"/>
                </a:lnTo>
                <a:lnTo>
                  <a:pt x="10" y="6"/>
                </a:lnTo>
                <a:lnTo>
                  <a:pt x="13" y="6"/>
                </a:lnTo>
                <a:lnTo>
                  <a:pt x="15" y="8"/>
                </a:lnTo>
                <a:lnTo>
                  <a:pt x="17" y="8"/>
                </a:lnTo>
                <a:lnTo>
                  <a:pt x="19" y="10"/>
                </a:lnTo>
                <a:lnTo>
                  <a:pt x="21" y="10"/>
                </a:lnTo>
                <a:lnTo>
                  <a:pt x="23" y="14"/>
                </a:lnTo>
                <a:lnTo>
                  <a:pt x="23" y="17"/>
                </a:lnTo>
                <a:lnTo>
                  <a:pt x="23" y="21"/>
                </a:lnTo>
                <a:lnTo>
                  <a:pt x="23" y="23"/>
                </a:lnTo>
                <a:lnTo>
                  <a:pt x="21" y="27"/>
                </a:lnTo>
                <a:lnTo>
                  <a:pt x="19" y="29"/>
                </a:lnTo>
                <a:lnTo>
                  <a:pt x="17" y="29"/>
                </a:lnTo>
                <a:lnTo>
                  <a:pt x="15" y="29"/>
                </a:lnTo>
                <a:lnTo>
                  <a:pt x="13" y="29"/>
                </a:lnTo>
                <a:lnTo>
                  <a:pt x="10" y="29"/>
                </a:lnTo>
                <a:lnTo>
                  <a:pt x="8" y="2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32" name="Freeform 120"/>
          <xdr:cNvSpPr>
            <a:spLocks noChangeAspect="1"/>
          </xdr:cNvSpPr>
        </xdr:nvSpPr>
        <xdr:spPr bwMode="auto">
          <a:xfrm>
            <a:off x="1161" y="788"/>
            <a:ext cx="21" cy="33"/>
          </a:xfrm>
          <a:custGeom>
            <a:avLst/>
            <a:gdLst>
              <a:gd name="T0" fmla="*/ 0 w 20"/>
              <a:gd name="T1" fmla="*/ 19 h 37"/>
              <a:gd name="T2" fmla="*/ 26 w 20"/>
              <a:gd name="T3" fmla="*/ 19 h 37"/>
              <a:gd name="T4" fmla="*/ 26 w 20"/>
              <a:gd name="T5" fmla="*/ 15 h 37"/>
              <a:gd name="T6" fmla="*/ 7 w 20"/>
              <a:gd name="T7" fmla="*/ 15 h 37"/>
              <a:gd name="T8" fmla="*/ 7 w 20"/>
              <a:gd name="T9" fmla="*/ 11 h 37"/>
              <a:gd name="T10" fmla="*/ 26 w 20"/>
              <a:gd name="T11" fmla="*/ 11 h 37"/>
              <a:gd name="T12" fmla="*/ 26 w 20"/>
              <a:gd name="T13" fmla="*/ 7 h 37"/>
              <a:gd name="T14" fmla="*/ 7 w 20"/>
              <a:gd name="T15" fmla="*/ 7 h 37"/>
              <a:gd name="T16" fmla="*/ 7 w 20"/>
              <a:gd name="T17" fmla="*/ 4 h 37"/>
              <a:gd name="T18" fmla="*/ 26 w 20"/>
              <a:gd name="T19" fmla="*/ 4 h 37"/>
              <a:gd name="T20" fmla="*/ 26 w 20"/>
              <a:gd name="T21" fmla="*/ 0 h 37"/>
              <a:gd name="T22" fmla="*/ 0 w 20"/>
              <a:gd name="T23" fmla="*/ 0 h 37"/>
              <a:gd name="T24" fmla="*/ 0 w 20"/>
              <a:gd name="T25" fmla="*/ 19 h 37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20"/>
              <a:gd name="T40" fmla="*/ 0 h 37"/>
              <a:gd name="T41" fmla="*/ 20 w 20"/>
              <a:gd name="T42" fmla="*/ 37 h 37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20" h="37">
                <a:moveTo>
                  <a:pt x="0" y="37"/>
                </a:moveTo>
                <a:lnTo>
                  <a:pt x="20" y="37"/>
                </a:lnTo>
                <a:lnTo>
                  <a:pt x="20" y="29"/>
                </a:lnTo>
                <a:lnTo>
                  <a:pt x="7" y="29"/>
                </a:lnTo>
                <a:lnTo>
                  <a:pt x="7" y="21"/>
                </a:lnTo>
                <a:lnTo>
                  <a:pt x="20" y="21"/>
                </a:lnTo>
                <a:lnTo>
                  <a:pt x="20" y="14"/>
                </a:lnTo>
                <a:lnTo>
                  <a:pt x="7" y="14"/>
                </a:lnTo>
                <a:lnTo>
                  <a:pt x="7" y="6"/>
                </a:lnTo>
                <a:lnTo>
                  <a:pt x="20" y="6"/>
                </a:lnTo>
                <a:lnTo>
                  <a:pt x="20" y="0"/>
                </a:lnTo>
                <a:lnTo>
                  <a:pt x="0" y="0"/>
                </a:lnTo>
                <a:lnTo>
                  <a:pt x="0" y="3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33" name="Freeform 121"/>
          <xdr:cNvSpPr>
            <a:spLocks noChangeAspect="1"/>
          </xdr:cNvSpPr>
        </xdr:nvSpPr>
        <xdr:spPr bwMode="auto">
          <a:xfrm>
            <a:off x="1209" y="788"/>
            <a:ext cx="25" cy="33"/>
          </a:xfrm>
          <a:custGeom>
            <a:avLst/>
            <a:gdLst>
              <a:gd name="T0" fmla="*/ 21 w 24"/>
              <a:gd name="T1" fmla="*/ 4 h 37"/>
              <a:gd name="T2" fmla="*/ 30 w 24"/>
              <a:gd name="T3" fmla="*/ 4 h 37"/>
              <a:gd name="T4" fmla="*/ 30 w 24"/>
              <a:gd name="T5" fmla="*/ 0 h 37"/>
              <a:gd name="T6" fmla="*/ 0 w 24"/>
              <a:gd name="T7" fmla="*/ 0 h 37"/>
              <a:gd name="T8" fmla="*/ 0 w 24"/>
              <a:gd name="T9" fmla="*/ 4 h 37"/>
              <a:gd name="T10" fmla="*/ 9 w 24"/>
              <a:gd name="T11" fmla="*/ 4 h 37"/>
              <a:gd name="T12" fmla="*/ 9 w 24"/>
              <a:gd name="T13" fmla="*/ 19 h 37"/>
              <a:gd name="T14" fmla="*/ 21 w 24"/>
              <a:gd name="T15" fmla="*/ 19 h 37"/>
              <a:gd name="T16" fmla="*/ 21 w 24"/>
              <a:gd name="T17" fmla="*/ 4 h 37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24"/>
              <a:gd name="T28" fmla="*/ 0 h 37"/>
              <a:gd name="T29" fmla="*/ 24 w 24"/>
              <a:gd name="T30" fmla="*/ 37 h 37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24" h="37">
                <a:moveTo>
                  <a:pt x="15" y="6"/>
                </a:moveTo>
                <a:lnTo>
                  <a:pt x="24" y="6"/>
                </a:lnTo>
                <a:lnTo>
                  <a:pt x="24" y="0"/>
                </a:lnTo>
                <a:lnTo>
                  <a:pt x="0" y="0"/>
                </a:lnTo>
                <a:lnTo>
                  <a:pt x="0" y="6"/>
                </a:lnTo>
                <a:lnTo>
                  <a:pt x="9" y="6"/>
                </a:lnTo>
                <a:lnTo>
                  <a:pt x="9" y="37"/>
                </a:lnTo>
                <a:lnTo>
                  <a:pt x="15" y="37"/>
                </a:lnTo>
                <a:lnTo>
                  <a:pt x="15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34" name="Freeform 122"/>
          <xdr:cNvSpPr>
            <a:spLocks noChangeAspect="1" noEditPoints="1"/>
          </xdr:cNvSpPr>
        </xdr:nvSpPr>
        <xdr:spPr bwMode="auto">
          <a:xfrm>
            <a:off x="1240" y="788"/>
            <a:ext cx="34" cy="33"/>
          </a:xfrm>
          <a:custGeom>
            <a:avLst/>
            <a:gdLst>
              <a:gd name="T0" fmla="*/ 0 w 34"/>
              <a:gd name="T1" fmla="*/ 19 h 37"/>
              <a:gd name="T2" fmla="*/ 8 w 34"/>
              <a:gd name="T3" fmla="*/ 19 h 37"/>
              <a:gd name="T4" fmla="*/ 11 w 34"/>
              <a:gd name="T5" fmla="*/ 15 h 37"/>
              <a:gd name="T6" fmla="*/ 23 w 34"/>
              <a:gd name="T7" fmla="*/ 15 h 37"/>
              <a:gd name="T8" fmla="*/ 28 w 34"/>
              <a:gd name="T9" fmla="*/ 19 h 37"/>
              <a:gd name="T10" fmla="*/ 34 w 34"/>
              <a:gd name="T11" fmla="*/ 19 h 37"/>
              <a:gd name="T12" fmla="*/ 21 w 34"/>
              <a:gd name="T13" fmla="*/ 0 h 37"/>
              <a:gd name="T14" fmla="*/ 13 w 34"/>
              <a:gd name="T15" fmla="*/ 0 h 37"/>
              <a:gd name="T16" fmla="*/ 0 w 34"/>
              <a:gd name="T17" fmla="*/ 19 h 37"/>
              <a:gd name="T18" fmla="*/ 21 w 34"/>
              <a:gd name="T19" fmla="*/ 12 h 37"/>
              <a:gd name="T20" fmla="*/ 21 w 34"/>
              <a:gd name="T21" fmla="*/ 12 h 37"/>
              <a:gd name="T22" fmla="*/ 21 w 34"/>
              <a:gd name="T23" fmla="*/ 12 h 37"/>
              <a:gd name="T24" fmla="*/ 15 w 34"/>
              <a:gd name="T25" fmla="*/ 12 h 37"/>
              <a:gd name="T26" fmla="*/ 13 w 34"/>
              <a:gd name="T27" fmla="*/ 12 h 37"/>
              <a:gd name="T28" fmla="*/ 13 w 34"/>
              <a:gd name="T29" fmla="*/ 11 h 37"/>
              <a:gd name="T30" fmla="*/ 15 w 34"/>
              <a:gd name="T31" fmla="*/ 8 h 37"/>
              <a:gd name="T32" fmla="*/ 15 w 34"/>
              <a:gd name="T33" fmla="*/ 6 h 37"/>
              <a:gd name="T34" fmla="*/ 17 w 34"/>
              <a:gd name="T35" fmla="*/ 6 h 37"/>
              <a:gd name="T36" fmla="*/ 17 w 34"/>
              <a:gd name="T37" fmla="*/ 4 h 37"/>
              <a:gd name="T38" fmla="*/ 17 w 34"/>
              <a:gd name="T39" fmla="*/ 4 h 37"/>
              <a:gd name="T40" fmla="*/ 17 w 34"/>
              <a:gd name="T41" fmla="*/ 4 h 37"/>
              <a:gd name="T42" fmla="*/ 17 w 34"/>
              <a:gd name="T43" fmla="*/ 4 h 37"/>
              <a:gd name="T44" fmla="*/ 17 w 34"/>
              <a:gd name="T45" fmla="*/ 4 h 37"/>
              <a:gd name="T46" fmla="*/ 17 w 34"/>
              <a:gd name="T47" fmla="*/ 4 h 37"/>
              <a:gd name="T48" fmla="*/ 19 w 34"/>
              <a:gd name="T49" fmla="*/ 4 h 37"/>
              <a:gd name="T50" fmla="*/ 19 w 34"/>
              <a:gd name="T51" fmla="*/ 6 h 37"/>
              <a:gd name="T52" fmla="*/ 19 w 34"/>
              <a:gd name="T53" fmla="*/ 6 h 37"/>
              <a:gd name="T54" fmla="*/ 19 w 34"/>
              <a:gd name="T55" fmla="*/ 6 h 37"/>
              <a:gd name="T56" fmla="*/ 19 w 34"/>
              <a:gd name="T57" fmla="*/ 7 h 37"/>
              <a:gd name="T58" fmla="*/ 21 w 34"/>
              <a:gd name="T59" fmla="*/ 10 h 37"/>
              <a:gd name="T60" fmla="*/ 21 w 34"/>
              <a:gd name="T61" fmla="*/ 12 h 37"/>
              <a:gd name="T62" fmla="*/ 21 w 34"/>
              <a:gd name="T63" fmla="*/ 12 h 37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34"/>
              <a:gd name="T97" fmla="*/ 0 h 37"/>
              <a:gd name="T98" fmla="*/ 34 w 34"/>
              <a:gd name="T99" fmla="*/ 37 h 37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34" h="37">
                <a:moveTo>
                  <a:pt x="0" y="37"/>
                </a:moveTo>
                <a:lnTo>
                  <a:pt x="8" y="37"/>
                </a:lnTo>
                <a:lnTo>
                  <a:pt x="11" y="29"/>
                </a:lnTo>
                <a:lnTo>
                  <a:pt x="23" y="29"/>
                </a:lnTo>
                <a:lnTo>
                  <a:pt x="28" y="37"/>
                </a:lnTo>
                <a:lnTo>
                  <a:pt x="34" y="37"/>
                </a:lnTo>
                <a:lnTo>
                  <a:pt x="21" y="0"/>
                </a:lnTo>
                <a:lnTo>
                  <a:pt x="13" y="0"/>
                </a:lnTo>
                <a:lnTo>
                  <a:pt x="0" y="37"/>
                </a:lnTo>
                <a:close/>
                <a:moveTo>
                  <a:pt x="21" y="23"/>
                </a:moveTo>
                <a:lnTo>
                  <a:pt x="21" y="23"/>
                </a:lnTo>
                <a:lnTo>
                  <a:pt x="15" y="23"/>
                </a:lnTo>
                <a:lnTo>
                  <a:pt x="13" y="23"/>
                </a:lnTo>
                <a:lnTo>
                  <a:pt x="13" y="21"/>
                </a:lnTo>
                <a:lnTo>
                  <a:pt x="15" y="16"/>
                </a:lnTo>
                <a:lnTo>
                  <a:pt x="15" y="12"/>
                </a:lnTo>
                <a:lnTo>
                  <a:pt x="17" y="12"/>
                </a:lnTo>
                <a:lnTo>
                  <a:pt x="17" y="10"/>
                </a:lnTo>
                <a:lnTo>
                  <a:pt x="17" y="8"/>
                </a:lnTo>
                <a:lnTo>
                  <a:pt x="17" y="6"/>
                </a:lnTo>
                <a:lnTo>
                  <a:pt x="17" y="8"/>
                </a:lnTo>
                <a:lnTo>
                  <a:pt x="19" y="10"/>
                </a:lnTo>
                <a:lnTo>
                  <a:pt x="19" y="12"/>
                </a:lnTo>
                <a:lnTo>
                  <a:pt x="19" y="14"/>
                </a:lnTo>
                <a:lnTo>
                  <a:pt x="21" y="19"/>
                </a:lnTo>
                <a:lnTo>
                  <a:pt x="21" y="2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35" name="Freeform 123"/>
          <xdr:cNvSpPr>
            <a:spLocks noChangeAspect="1"/>
          </xdr:cNvSpPr>
        </xdr:nvSpPr>
        <xdr:spPr bwMode="auto">
          <a:xfrm>
            <a:off x="1287" y="788"/>
            <a:ext cx="30" cy="33"/>
          </a:xfrm>
          <a:custGeom>
            <a:avLst/>
            <a:gdLst>
              <a:gd name="T0" fmla="*/ 35 w 29"/>
              <a:gd name="T1" fmla="*/ 0 h 37"/>
              <a:gd name="T2" fmla="*/ 33 w 29"/>
              <a:gd name="T3" fmla="*/ 0 h 37"/>
              <a:gd name="T4" fmla="*/ 33 w 29"/>
              <a:gd name="T5" fmla="*/ 0 h 37"/>
              <a:gd name="T6" fmla="*/ 31 w 29"/>
              <a:gd name="T7" fmla="*/ 0 h 37"/>
              <a:gd name="T8" fmla="*/ 27 w 29"/>
              <a:gd name="T9" fmla="*/ 0 h 37"/>
              <a:gd name="T10" fmla="*/ 27 w 29"/>
              <a:gd name="T11" fmla="*/ 0 h 37"/>
              <a:gd name="T12" fmla="*/ 27 w 29"/>
              <a:gd name="T13" fmla="*/ 4 h 37"/>
              <a:gd name="T14" fmla="*/ 27 w 29"/>
              <a:gd name="T15" fmla="*/ 7 h 37"/>
              <a:gd name="T16" fmla="*/ 27 w 29"/>
              <a:gd name="T17" fmla="*/ 11 h 37"/>
              <a:gd name="T18" fmla="*/ 27 w 29"/>
              <a:gd name="T19" fmla="*/ 12 h 37"/>
              <a:gd name="T20" fmla="*/ 27 w 29"/>
              <a:gd name="T21" fmla="*/ 12 h 37"/>
              <a:gd name="T22" fmla="*/ 25 w 29"/>
              <a:gd name="T23" fmla="*/ 13 h 37"/>
              <a:gd name="T24" fmla="*/ 25 w 29"/>
              <a:gd name="T25" fmla="*/ 15 h 37"/>
              <a:gd name="T26" fmla="*/ 23 w 29"/>
              <a:gd name="T27" fmla="*/ 15 h 37"/>
              <a:gd name="T28" fmla="*/ 21 w 29"/>
              <a:gd name="T29" fmla="*/ 16 h 37"/>
              <a:gd name="T30" fmla="*/ 21 w 29"/>
              <a:gd name="T31" fmla="*/ 16 h 37"/>
              <a:gd name="T32" fmla="*/ 12 w 29"/>
              <a:gd name="T33" fmla="*/ 16 h 37"/>
              <a:gd name="T34" fmla="*/ 10 w 29"/>
              <a:gd name="T35" fmla="*/ 16 h 37"/>
              <a:gd name="T36" fmla="*/ 8 w 29"/>
              <a:gd name="T37" fmla="*/ 15 h 37"/>
              <a:gd name="T38" fmla="*/ 8 w 29"/>
              <a:gd name="T39" fmla="*/ 13 h 37"/>
              <a:gd name="T40" fmla="*/ 6 w 29"/>
              <a:gd name="T41" fmla="*/ 13 h 37"/>
              <a:gd name="T42" fmla="*/ 6 w 29"/>
              <a:gd name="T43" fmla="*/ 12 h 37"/>
              <a:gd name="T44" fmla="*/ 6 w 29"/>
              <a:gd name="T45" fmla="*/ 11 h 37"/>
              <a:gd name="T46" fmla="*/ 6 w 29"/>
              <a:gd name="T47" fmla="*/ 10 h 37"/>
              <a:gd name="T48" fmla="*/ 6 w 29"/>
              <a:gd name="T49" fmla="*/ 4 h 37"/>
              <a:gd name="T50" fmla="*/ 6 w 29"/>
              <a:gd name="T51" fmla="*/ 0 h 37"/>
              <a:gd name="T52" fmla="*/ 6 w 29"/>
              <a:gd name="T53" fmla="*/ 0 h 37"/>
              <a:gd name="T54" fmla="*/ 6 w 29"/>
              <a:gd name="T55" fmla="*/ 0 h 37"/>
              <a:gd name="T56" fmla="*/ 4 w 29"/>
              <a:gd name="T57" fmla="*/ 0 h 37"/>
              <a:gd name="T58" fmla="*/ 2 w 29"/>
              <a:gd name="T59" fmla="*/ 0 h 37"/>
              <a:gd name="T60" fmla="*/ 0 w 29"/>
              <a:gd name="T61" fmla="*/ 0 h 37"/>
              <a:gd name="T62" fmla="*/ 0 w 29"/>
              <a:gd name="T63" fmla="*/ 0 h 37"/>
              <a:gd name="T64" fmla="*/ 0 w 29"/>
              <a:gd name="T65" fmla="*/ 4 h 37"/>
              <a:gd name="T66" fmla="*/ 0 w 29"/>
              <a:gd name="T67" fmla="*/ 7 h 37"/>
              <a:gd name="T68" fmla="*/ 0 w 29"/>
              <a:gd name="T69" fmla="*/ 12 h 37"/>
              <a:gd name="T70" fmla="*/ 0 w 29"/>
              <a:gd name="T71" fmla="*/ 12 h 37"/>
              <a:gd name="T72" fmla="*/ 0 w 29"/>
              <a:gd name="T73" fmla="*/ 15 h 37"/>
              <a:gd name="T74" fmla="*/ 0 w 29"/>
              <a:gd name="T75" fmla="*/ 17 h 37"/>
              <a:gd name="T76" fmla="*/ 4 w 29"/>
              <a:gd name="T77" fmla="*/ 18 h 37"/>
              <a:gd name="T78" fmla="*/ 6 w 29"/>
              <a:gd name="T79" fmla="*/ 19 h 37"/>
              <a:gd name="T80" fmla="*/ 10 w 29"/>
              <a:gd name="T81" fmla="*/ 19 h 37"/>
              <a:gd name="T82" fmla="*/ 21 w 29"/>
              <a:gd name="T83" fmla="*/ 19 h 37"/>
              <a:gd name="T84" fmla="*/ 23 w 29"/>
              <a:gd name="T85" fmla="*/ 19 h 37"/>
              <a:gd name="T86" fmla="*/ 27 w 29"/>
              <a:gd name="T87" fmla="*/ 19 h 37"/>
              <a:gd name="T88" fmla="*/ 29 w 29"/>
              <a:gd name="T89" fmla="*/ 18 h 37"/>
              <a:gd name="T90" fmla="*/ 31 w 29"/>
              <a:gd name="T91" fmla="*/ 17 h 37"/>
              <a:gd name="T92" fmla="*/ 33 w 29"/>
              <a:gd name="T93" fmla="*/ 15 h 37"/>
              <a:gd name="T94" fmla="*/ 33 w 29"/>
              <a:gd name="T95" fmla="*/ 12 h 37"/>
              <a:gd name="T96" fmla="*/ 35 w 29"/>
              <a:gd name="T97" fmla="*/ 12 h 37"/>
              <a:gd name="T98" fmla="*/ 35 w 29"/>
              <a:gd name="T99" fmla="*/ 10 h 37"/>
              <a:gd name="T100" fmla="*/ 35 w 29"/>
              <a:gd name="T101" fmla="*/ 4 h 37"/>
              <a:gd name="T102" fmla="*/ 35 w 29"/>
              <a:gd name="T103" fmla="*/ 0 h 37"/>
              <a:gd name="T104" fmla="*/ 35 w 29"/>
              <a:gd name="T105" fmla="*/ 0 h 37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29"/>
              <a:gd name="T160" fmla="*/ 0 h 37"/>
              <a:gd name="T161" fmla="*/ 29 w 29"/>
              <a:gd name="T162" fmla="*/ 37 h 37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29" h="37">
                <a:moveTo>
                  <a:pt x="29" y="0"/>
                </a:moveTo>
                <a:lnTo>
                  <a:pt x="27" y="0"/>
                </a:lnTo>
                <a:lnTo>
                  <a:pt x="25" y="0"/>
                </a:lnTo>
                <a:lnTo>
                  <a:pt x="21" y="0"/>
                </a:lnTo>
                <a:lnTo>
                  <a:pt x="21" y="4"/>
                </a:lnTo>
                <a:lnTo>
                  <a:pt x="21" y="14"/>
                </a:lnTo>
                <a:lnTo>
                  <a:pt x="21" y="21"/>
                </a:lnTo>
                <a:lnTo>
                  <a:pt x="21" y="23"/>
                </a:lnTo>
                <a:lnTo>
                  <a:pt x="21" y="25"/>
                </a:lnTo>
                <a:lnTo>
                  <a:pt x="19" y="27"/>
                </a:lnTo>
                <a:lnTo>
                  <a:pt x="19" y="29"/>
                </a:lnTo>
                <a:lnTo>
                  <a:pt x="17" y="29"/>
                </a:lnTo>
                <a:lnTo>
                  <a:pt x="15" y="31"/>
                </a:lnTo>
                <a:lnTo>
                  <a:pt x="12" y="31"/>
                </a:lnTo>
                <a:lnTo>
                  <a:pt x="10" y="31"/>
                </a:lnTo>
                <a:lnTo>
                  <a:pt x="8" y="29"/>
                </a:lnTo>
                <a:lnTo>
                  <a:pt x="8" y="27"/>
                </a:lnTo>
                <a:lnTo>
                  <a:pt x="6" y="27"/>
                </a:lnTo>
                <a:lnTo>
                  <a:pt x="6" y="23"/>
                </a:lnTo>
                <a:lnTo>
                  <a:pt x="6" y="21"/>
                </a:lnTo>
                <a:lnTo>
                  <a:pt x="6" y="19"/>
                </a:lnTo>
                <a:lnTo>
                  <a:pt x="6" y="10"/>
                </a:lnTo>
                <a:lnTo>
                  <a:pt x="6" y="0"/>
                </a:lnTo>
                <a:lnTo>
                  <a:pt x="4" y="0"/>
                </a:lnTo>
                <a:lnTo>
                  <a:pt x="2" y="0"/>
                </a:lnTo>
                <a:lnTo>
                  <a:pt x="0" y="0"/>
                </a:lnTo>
                <a:lnTo>
                  <a:pt x="0" y="4"/>
                </a:lnTo>
                <a:lnTo>
                  <a:pt x="0" y="14"/>
                </a:lnTo>
                <a:lnTo>
                  <a:pt x="0" y="23"/>
                </a:lnTo>
                <a:lnTo>
                  <a:pt x="0" y="25"/>
                </a:lnTo>
                <a:lnTo>
                  <a:pt x="0" y="29"/>
                </a:lnTo>
                <a:lnTo>
                  <a:pt x="0" y="33"/>
                </a:lnTo>
                <a:lnTo>
                  <a:pt x="4" y="35"/>
                </a:lnTo>
                <a:lnTo>
                  <a:pt x="6" y="37"/>
                </a:lnTo>
                <a:lnTo>
                  <a:pt x="10" y="37"/>
                </a:lnTo>
                <a:lnTo>
                  <a:pt x="15" y="37"/>
                </a:lnTo>
                <a:lnTo>
                  <a:pt x="17" y="37"/>
                </a:lnTo>
                <a:lnTo>
                  <a:pt x="21" y="37"/>
                </a:lnTo>
                <a:lnTo>
                  <a:pt x="23" y="35"/>
                </a:lnTo>
                <a:lnTo>
                  <a:pt x="25" y="33"/>
                </a:lnTo>
                <a:lnTo>
                  <a:pt x="27" y="29"/>
                </a:lnTo>
                <a:lnTo>
                  <a:pt x="27" y="25"/>
                </a:lnTo>
                <a:lnTo>
                  <a:pt x="29" y="23"/>
                </a:lnTo>
                <a:lnTo>
                  <a:pt x="29" y="19"/>
                </a:lnTo>
                <a:lnTo>
                  <a:pt x="29" y="10"/>
                </a:lnTo>
                <a:lnTo>
                  <a:pt x="29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36" name="Freeform 124"/>
          <xdr:cNvSpPr>
            <a:spLocks noChangeAspect="1" noEditPoints="1"/>
          </xdr:cNvSpPr>
        </xdr:nvSpPr>
        <xdr:spPr bwMode="auto">
          <a:xfrm>
            <a:off x="1331" y="788"/>
            <a:ext cx="25" cy="33"/>
          </a:xfrm>
          <a:custGeom>
            <a:avLst/>
            <a:gdLst>
              <a:gd name="T0" fmla="*/ 0 w 24"/>
              <a:gd name="T1" fmla="*/ 19 h 37"/>
              <a:gd name="T2" fmla="*/ 7 w 24"/>
              <a:gd name="T3" fmla="*/ 19 h 37"/>
              <a:gd name="T4" fmla="*/ 7 w 24"/>
              <a:gd name="T5" fmla="*/ 19 h 37"/>
              <a:gd name="T6" fmla="*/ 21 w 24"/>
              <a:gd name="T7" fmla="*/ 19 h 37"/>
              <a:gd name="T8" fmla="*/ 25 w 24"/>
              <a:gd name="T9" fmla="*/ 18 h 37"/>
              <a:gd name="T10" fmla="*/ 27 w 24"/>
              <a:gd name="T11" fmla="*/ 16 h 37"/>
              <a:gd name="T12" fmla="*/ 30 w 24"/>
              <a:gd name="T13" fmla="*/ 13 h 37"/>
              <a:gd name="T14" fmla="*/ 27 w 24"/>
              <a:gd name="T15" fmla="*/ 11 h 37"/>
              <a:gd name="T16" fmla="*/ 25 w 24"/>
              <a:gd name="T17" fmla="*/ 10 h 37"/>
              <a:gd name="T18" fmla="*/ 21 w 24"/>
              <a:gd name="T19" fmla="*/ 9 h 37"/>
              <a:gd name="T20" fmla="*/ 23 w 24"/>
              <a:gd name="T21" fmla="*/ 9 h 37"/>
              <a:gd name="T22" fmla="*/ 27 w 24"/>
              <a:gd name="T23" fmla="*/ 7 h 37"/>
              <a:gd name="T24" fmla="*/ 27 w 24"/>
              <a:gd name="T25" fmla="*/ 6 h 37"/>
              <a:gd name="T26" fmla="*/ 27 w 24"/>
              <a:gd name="T27" fmla="*/ 4 h 37"/>
              <a:gd name="T28" fmla="*/ 27 w 24"/>
              <a:gd name="T29" fmla="*/ 4 h 37"/>
              <a:gd name="T30" fmla="*/ 25 w 24"/>
              <a:gd name="T31" fmla="*/ 2 h 37"/>
              <a:gd name="T32" fmla="*/ 21 w 24"/>
              <a:gd name="T33" fmla="*/ 2 h 37"/>
              <a:gd name="T34" fmla="*/ 11 w 24"/>
              <a:gd name="T35" fmla="*/ 0 h 37"/>
              <a:gd name="T36" fmla="*/ 7 w 24"/>
              <a:gd name="T37" fmla="*/ 0 h 37"/>
              <a:gd name="T38" fmla="*/ 2 w 24"/>
              <a:gd name="T39" fmla="*/ 0 h 37"/>
              <a:gd name="T40" fmla="*/ 0 w 24"/>
              <a:gd name="T41" fmla="*/ 2 h 37"/>
              <a:gd name="T42" fmla="*/ 0 w 24"/>
              <a:gd name="T43" fmla="*/ 12 h 37"/>
              <a:gd name="T44" fmla="*/ 0 w 24"/>
              <a:gd name="T45" fmla="*/ 19 h 37"/>
              <a:gd name="T46" fmla="*/ 9 w 24"/>
              <a:gd name="T47" fmla="*/ 7 h 37"/>
              <a:gd name="T48" fmla="*/ 9 w 24"/>
              <a:gd name="T49" fmla="*/ 4 h 37"/>
              <a:gd name="T50" fmla="*/ 9 w 24"/>
              <a:gd name="T51" fmla="*/ 4 h 37"/>
              <a:gd name="T52" fmla="*/ 9 w 24"/>
              <a:gd name="T53" fmla="*/ 4 h 37"/>
              <a:gd name="T54" fmla="*/ 19 w 24"/>
              <a:gd name="T55" fmla="*/ 4 h 37"/>
              <a:gd name="T56" fmla="*/ 21 w 24"/>
              <a:gd name="T57" fmla="*/ 4 h 37"/>
              <a:gd name="T58" fmla="*/ 21 w 24"/>
              <a:gd name="T59" fmla="*/ 4 h 37"/>
              <a:gd name="T60" fmla="*/ 21 w 24"/>
              <a:gd name="T61" fmla="*/ 7 h 37"/>
              <a:gd name="T62" fmla="*/ 19 w 24"/>
              <a:gd name="T63" fmla="*/ 8 h 37"/>
              <a:gd name="T64" fmla="*/ 9 w 24"/>
              <a:gd name="T65" fmla="*/ 8 h 37"/>
              <a:gd name="T66" fmla="*/ 9 w 24"/>
              <a:gd name="T67" fmla="*/ 8 h 37"/>
              <a:gd name="T68" fmla="*/ 9 w 24"/>
              <a:gd name="T69" fmla="*/ 16 h 37"/>
              <a:gd name="T70" fmla="*/ 9 w 24"/>
              <a:gd name="T71" fmla="*/ 12 h 37"/>
              <a:gd name="T72" fmla="*/ 9 w 24"/>
              <a:gd name="T73" fmla="*/ 11 h 37"/>
              <a:gd name="T74" fmla="*/ 11 w 24"/>
              <a:gd name="T75" fmla="*/ 11 h 37"/>
              <a:gd name="T76" fmla="*/ 19 w 24"/>
              <a:gd name="T77" fmla="*/ 11 h 37"/>
              <a:gd name="T78" fmla="*/ 21 w 24"/>
              <a:gd name="T79" fmla="*/ 12 h 37"/>
              <a:gd name="T80" fmla="*/ 23 w 24"/>
              <a:gd name="T81" fmla="*/ 12 h 37"/>
              <a:gd name="T82" fmla="*/ 21 w 24"/>
              <a:gd name="T83" fmla="*/ 15 h 37"/>
              <a:gd name="T84" fmla="*/ 11 w 24"/>
              <a:gd name="T85" fmla="*/ 16 h 37"/>
              <a:gd name="T86" fmla="*/ 11 w 24"/>
              <a:gd name="T87" fmla="*/ 16 h 37"/>
              <a:gd name="T88" fmla="*/ 9 w 24"/>
              <a:gd name="T89" fmla="*/ 16 h 37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24"/>
              <a:gd name="T136" fmla="*/ 0 h 37"/>
              <a:gd name="T137" fmla="*/ 24 w 24"/>
              <a:gd name="T138" fmla="*/ 37 h 37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24" h="37">
                <a:moveTo>
                  <a:pt x="0" y="37"/>
                </a:moveTo>
                <a:lnTo>
                  <a:pt x="0" y="37"/>
                </a:lnTo>
                <a:lnTo>
                  <a:pt x="4" y="37"/>
                </a:lnTo>
                <a:lnTo>
                  <a:pt x="7" y="37"/>
                </a:lnTo>
                <a:lnTo>
                  <a:pt x="9" y="37"/>
                </a:lnTo>
                <a:lnTo>
                  <a:pt x="15" y="37"/>
                </a:lnTo>
                <a:lnTo>
                  <a:pt x="17" y="35"/>
                </a:lnTo>
                <a:lnTo>
                  <a:pt x="19" y="35"/>
                </a:lnTo>
                <a:lnTo>
                  <a:pt x="21" y="33"/>
                </a:lnTo>
                <a:lnTo>
                  <a:pt x="21" y="31"/>
                </a:lnTo>
                <a:lnTo>
                  <a:pt x="24" y="29"/>
                </a:lnTo>
                <a:lnTo>
                  <a:pt x="24" y="27"/>
                </a:lnTo>
                <a:lnTo>
                  <a:pt x="24" y="23"/>
                </a:lnTo>
                <a:lnTo>
                  <a:pt x="21" y="21"/>
                </a:lnTo>
                <a:lnTo>
                  <a:pt x="21" y="19"/>
                </a:lnTo>
                <a:lnTo>
                  <a:pt x="19" y="19"/>
                </a:lnTo>
                <a:lnTo>
                  <a:pt x="17" y="17"/>
                </a:lnTo>
                <a:lnTo>
                  <a:pt x="15" y="17"/>
                </a:lnTo>
                <a:lnTo>
                  <a:pt x="17" y="17"/>
                </a:lnTo>
                <a:lnTo>
                  <a:pt x="19" y="16"/>
                </a:lnTo>
                <a:lnTo>
                  <a:pt x="21" y="14"/>
                </a:lnTo>
                <a:lnTo>
                  <a:pt x="21" y="12"/>
                </a:lnTo>
                <a:lnTo>
                  <a:pt x="21" y="10"/>
                </a:lnTo>
                <a:lnTo>
                  <a:pt x="21" y="8"/>
                </a:lnTo>
                <a:lnTo>
                  <a:pt x="21" y="6"/>
                </a:lnTo>
                <a:lnTo>
                  <a:pt x="21" y="4"/>
                </a:lnTo>
                <a:lnTo>
                  <a:pt x="19" y="4"/>
                </a:lnTo>
                <a:lnTo>
                  <a:pt x="19" y="2"/>
                </a:lnTo>
                <a:lnTo>
                  <a:pt x="17" y="2"/>
                </a:lnTo>
                <a:lnTo>
                  <a:pt x="15" y="2"/>
                </a:lnTo>
                <a:lnTo>
                  <a:pt x="13" y="0"/>
                </a:lnTo>
                <a:lnTo>
                  <a:pt x="11" y="0"/>
                </a:lnTo>
                <a:lnTo>
                  <a:pt x="7" y="0"/>
                </a:lnTo>
                <a:lnTo>
                  <a:pt x="2" y="0"/>
                </a:lnTo>
                <a:lnTo>
                  <a:pt x="0" y="0"/>
                </a:lnTo>
                <a:lnTo>
                  <a:pt x="0" y="2"/>
                </a:lnTo>
                <a:lnTo>
                  <a:pt x="0" y="6"/>
                </a:lnTo>
                <a:lnTo>
                  <a:pt x="0" y="23"/>
                </a:lnTo>
                <a:lnTo>
                  <a:pt x="0" y="35"/>
                </a:lnTo>
                <a:lnTo>
                  <a:pt x="0" y="37"/>
                </a:lnTo>
                <a:close/>
                <a:moveTo>
                  <a:pt x="9" y="16"/>
                </a:moveTo>
                <a:lnTo>
                  <a:pt x="9" y="14"/>
                </a:lnTo>
                <a:lnTo>
                  <a:pt x="9" y="10"/>
                </a:lnTo>
                <a:lnTo>
                  <a:pt x="9" y="6"/>
                </a:lnTo>
                <a:lnTo>
                  <a:pt x="13" y="6"/>
                </a:lnTo>
                <a:lnTo>
                  <a:pt x="13" y="8"/>
                </a:lnTo>
                <a:lnTo>
                  <a:pt x="15" y="8"/>
                </a:lnTo>
                <a:lnTo>
                  <a:pt x="15" y="10"/>
                </a:lnTo>
                <a:lnTo>
                  <a:pt x="15" y="12"/>
                </a:lnTo>
                <a:lnTo>
                  <a:pt x="15" y="14"/>
                </a:lnTo>
                <a:lnTo>
                  <a:pt x="13" y="14"/>
                </a:lnTo>
                <a:lnTo>
                  <a:pt x="13" y="16"/>
                </a:lnTo>
                <a:lnTo>
                  <a:pt x="11" y="16"/>
                </a:lnTo>
                <a:lnTo>
                  <a:pt x="9" y="16"/>
                </a:lnTo>
                <a:close/>
                <a:moveTo>
                  <a:pt x="9" y="31"/>
                </a:moveTo>
                <a:lnTo>
                  <a:pt x="9" y="29"/>
                </a:lnTo>
                <a:lnTo>
                  <a:pt x="9" y="23"/>
                </a:lnTo>
                <a:lnTo>
                  <a:pt x="9" y="21"/>
                </a:lnTo>
                <a:lnTo>
                  <a:pt x="11" y="21"/>
                </a:lnTo>
                <a:lnTo>
                  <a:pt x="13" y="21"/>
                </a:lnTo>
                <a:lnTo>
                  <a:pt x="15" y="21"/>
                </a:lnTo>
                <a:lnTo>
                  <a:pt x="15" y="23"/>
                </a:lnTo>
                <a:lnTo>
                  <a:pt x="15" y="25"/>
                </a:lnTo>
                <a:lnTo>
                  <a:pt x="17" y="25"/>
                </a:lnTo>
                <a:lnTo>
                  <a:pt x="15" y="27"/>
                </a:lnTo>
                <a:lnTo>
                  <a:pt x="15" y="29"/>
                </a:lnTo>
                <a:lnTo>
                  <a:pt x="13" y="31"/>
                </a:lnTo>
                <a:lnTo>
                  <a:pt x="11" y="31"/>
                </a:lnTo>
                <a:lnTo>
                  <a:pt x="9" y="3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37" name="Freeform 125"/>
          <xdr:cNvSpPr>
            <a:spLocks noChangeAspect="1" noEditPoints="1"/>
          </xdr:cNvSpPr>
        </xdr:nvSpPr>
        <xdr:spPr bwMode="auto">
          <a:xfrm>
            <a:off x="1366" y="788"/>
            <a:ext cx="34" cy="33"/>
          </a:xfrm>
          <a:custGeom>
            <a:avLst/>
            <a:gdLst>
              <a:gd name="T0" fmla="*/ 0 w 34"/>
              <a:gd name="T1" fmla="*/ 19 h 37"/>
              <a:gd name="T2" fmla="*/ 7 w 34"/>
              <a:gd name="T3" fmla="*/ 19 h 37"/>
              <a:gd name="T4" fmla="*/ 11 w 34"/>
              <a:gd name="T5" fmla="*/ 15 h 37"/>
              <a:gd name="T6" fmla="*/ 24 w 34"/>
              <a:gd name="T7" fmla="*/ 15 h 37"/>
              <a:gd name="T8" fmla="*/ 26 w 34"/>
              <a:gd name="T9" fmla="*/ 19 h 37"/>
              <a:gd name="T10" fmla="*/ 34 w 34"/>
              <a:gd name="T11" fmla="*/ 19 h 37"/>
              <a:gd name="T12" fmla="*/ 21 w 34"/>
              <a:gd name="T13" fmla="*/ 0 h 37"/>
              <a:gd name="T14" fmla="*/ 13 w 34"/>
              <a:gd name="T15" fmla="*/ 0 h 37"/>
              <a:gd name="T16" fmla="*/ 0 w 34"/>
              <a:gd name="T17" fmla="*/ 19 h 37"/>
              <a:gd name="T18" fmla="*/ 21 w 34"/>
              <a:gd name="T19" fmla="*/ 12 h 37"/>
              <a:gd name="T20" fmla="*/ 21 w 34"/>
              <a:gd name="T21" fmla="*/ 12 h 37"/>
              <a:gd name="T22" fmla="*/ 19 w 34"/>
              <a:gd name="T23" fmla="*/ 12 h 37"/>
              <a:gd name="T24" fmla="*/ 15 w 34"/>
              <a:gd name="T25" fmla="*/ 12 h 37"/>
              <a:gd name="T26" fmla="*/ 11 w 34"/>
              <a:gd name="T27" fmla="*/ 12 h 37"/>
              <a:gd name="T28" fmla="*/ 13 w 34"/>
              <a:gd name="T29" fmla="*/ 11 h 37"/>
              <a:gd name="T30" fmla="*/ 13 w 34"/>
              <a:gd name="T31" fmla="*/ 8 h 37"/>
              <a:gd name="T32" fmla="*/ 15 w 34"/>
              <a:gd name="T33" fmla="*/ 6 h 37"/>
              <a:gd name="T34" fmla="*/ 15 w 34"/>
              <a:gd name="T35" fmla="*/ 6 h 37"/>
              <a:gd name="T36" fmla="*/ 15 w 34"/>
              <a:gd name="T37" fmla="*/ 4 h 37"/>
              <a:gd name="T38" fmla="*/ 15 w 34"/>
              <a:gd name="T39" fmla="*/ 4 h 37"/>
              <a:gd name="T40" fmla="*/ 15 w 34"/>
              <a:gd name="T41" fmla="*/ 4 h 37"/>
              <a:gd name="T42" fmla="*/ 15 w 34"/>
              <a:gd name="T43" fmla="*/ 4 h 37"/>
              <a:gd name="T44" fmla="*/ 15 w 34"/>
              <a:gd name="T45" fmla="*/ 4 h 37"/>
              <a:gd name="T46" fmla="*/ 15 w 34"/>
              <a:gd name="T47" fmla="*/ 4 h 37"/>
              <a:gd name="T48" fmla="*/ 17 w 34"/>
              <a:gd name="T49" fmla="*/ 4 h 37"/>
              <a:gd name="T50" fmla="*/ 17 w 34"/>
              <a:gd name="T51" fmla="*/ 6 h 37"/>
              <a:gd name="T52" fmla="*/ 17 w 34"/>
              <a:gd name="T53" fmla="*/ 6 h 37"/>
              <a:gd name="T54" fmla="*/ 17 w 34"/>
              <a:gd name="T55" fmla="*/ 6 h 37"/>
              <a:gd name="T56" fmla="*/ 17 w 34"/>
              <a:gd name="T57" fmla="*/ 7 h 37"/>
              <a:gd name="T58" fmla="*/ 19 w 34"/>
              <a:gd name="T59" fmla="*/ 10 h 37"/>
              <a:gd name="T60" fmla="*/ 21 w 34"/>
              <a:gd name="T61" fmla="*/ 12 h 37"/>
              <a:gd name="T62" fmla="*/ 21 w 34"/>
              <a:gd name="T63" fmla="*/ 12 h 37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34"/>
              <a:gd name="T97" fmla="*/ 0 h 37"/>
              <a:gd name="T98" fmla="*/ 34 w 34"/>
              <a:gd name="T99" fmla="*/ 37 h 37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34" h="37">
                <a:moveTo>
                  <a:pt x="0" y="37"/>
                </a:moveTo>
                <a:lnTo>
                  <a:pt x="7" y="37"/>
                </a:lnTo>
                <a:lnTo>
                  <a:pt x="11" y="29"/>
                </a:lnTo>
                <a:lnTo>
                  <a:pt x="24" y="29"/>
                </a:lnTo>
                <a:lnTo>
                  <a:pt x="26" y="37"/>
                </a:lnTo>
                <a:lnTo>
                  <a:pt x="34" y="37"/>
                </a:lnTo>
                <a:lnTo>
                  <a:pt x="21" y="0"/>
                </a:lnTo>
                <a:lnTo>
                  <a:pt x="13" y="0"/>
                </a:lnTo>
                <a:lnTo>
                  <a:pt x="0" y="37"/>
                </a:lnTo>
                <a:close/>
                <a:moveTo>
                  <a:pt x="21" y="23"/>
                </a:moveTo>
                <a:lnTo>
                  <a:pt x="21" y="23"/>
                </a:lnTo>
                <a:lnTo>
                  <a:pt x="19" y="23"/>
                </a:lnTo>
                <a:lnTo>
                  <a:pt x="15" y="23"/>
                </a:lnTo>
                <a:lnTo>
                  <a:pt x="11" y="23"/>
                </a:lnTo>
                <a:lnTo>
                  <a:pt x="13" y="21"/>
                </a:lnTo>
                <a:lnTo>
                  <a:pt x="13" y="16"/>
                </a:lnTo>
                <a:lnTo>
                  <a:pt x="15" y="12"/>
                </a:lnTo>
                <a:lnTo>
                  <a:pt x="15" y="10"/>
                </a:lnTo>
                <a:lnTo>
                  <a:pt x="15" y="8"/>
                </a:lnTo>
                <a:lnTo>
                  <a:pt x="15" y="6"/>
                </a:lnTo>
                <a:lnTo>
                  <a:pt x="15" y="8"/>
                </a:lnTo>
                <a:lnTo>
                  <a:pt x="17" y="10"/>
                </a:lnTo>
                <a:lnTo>
                  <a:pt x="17" y="12"/>
                </a:lnTo>
                <a:lnTo>
                  <a:pt x="17" y="14"/>
                </a:lnTo>
                <a:lnTo>
                  <a:pt x="19" y="19"/>
                </a:lnTo>
                <a:lnTo>
                  <a:pt x="21" y="2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38" name="Freeform 126"/>
          <xdr:cNvSpPr>
            <a:spLocks noChangeAspect="1"/>
          </xdr:cNvSpPr>
        </xdr:nvSpPr>
        <xdr:spPr bwMode="auto">
          <a:xfrm>
            <a:off x="1408" y="788"/>
            <a:ext cx="22" cy="33"/>
          </a:xfrm>
          <a:custGeom>
            <a:avLst/>
            <a:gdLst>
              <a:gd name="T0" fmla="*/ 11 w 23"/>
              <a:gd name="T1" fmla="*/ 4 h 37"/>
              <a:gd name="T2" fmla="*/ 17 w 23"/>
              <a:gd name="T3" fmla="*/ 4 h 37"/>
              <a:gd name="T4" fmla="*/ 17 w 23"/>
              <a:gd name="T5" fmla="*/ 0 h 37"/>
              <a:gd name="T6" fmla="*/ 0 w 23"/>
              <a:gd name="T7" fmla="*/ 0 h 37"/>
              <a:gd name="T8" fmla="*/ 0 w 23"/>
              <a:gd name="T9" fmla="*/ 4 h 37"/>
              <a:gd name="T10" fmla="*/ 8 w 23"/>
              <a:gd name="T11" fmla="*/ 4 h 37"/>
              <a:gd name="T12" fmla="*/ 8 w 23"/>
              <a:gd name="T13" fmla="*/ 19 h 37"/>
              <a:gd name="T14" fmla="*/ 11 w 23"/>
              <a:gd name="T15" fmla="*/ 19 h 37"/>
              <a:gd name="T16" fmla="*/ 11 w 23"/>
              <a:gd name="T17" fmla="*/ 4 h 37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23"/>
              <a:gd name="T28" fmla="*/ 0 h 37"/>
              <a:gd name="T29" fmla="*/ 23 w 23"/>
              <a:gd name="T30" fmla="*/ 37 h 37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23" h="37">
                <a:moveTo>
                  <a:pt x="14" y="6"/>
                </a:moveTo>
                <a:lnTo>
                  <a:pt x="23" y="6"/>
                </a:lnTo>
                <a:lnTo>
                  <a:pt x="23" y="0"/>
                </a:lnTo>
                <a:lnTo>
                  <a:pt x="0" y="0"/>
                </a:lnTo>
                <a:lnTo>
                  <a:pt x="0" y="6"/>
                </a:lnTo>
                <a:lnTo>
                  <a:pt x="8" y="6"/>
                </a:lnTo>
                <a:lnTo>
                  <a:pt x="8" y="37"/>
                </a:lnTo>
                <a:lnTo>
                  <a:pt x="14" y="37"/>
                </a:lnTo>
                <a:lnTo>
                  <a:pt x="14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39" name="Freeform 127"/>
          <xdr:cNvSpPr>
            <a:spLocks noChangeAspect="1" noEditPoints="1"/>
          </xdr:cNvSpPr>
        </xdr:nvSpPr>
        <xdr:spPr bwMode="auto">
          <a:xfrm>
            <a:off x="1444" y="778"/>
            <a:ext cx="21" cy="43"/>
          </a:xfrm>
          <a:custGeom>
            <a:avLst/>
            <a:gdLst>
              <a:gd name="T0" fmla="*/ 19 w 21"/>
              <a:gd name="T1" fmla="*/ 0 h 48"/>
              <a:gd name="T2" fmla="*/ 10 w 21"/>
              <a:gd name="T3" fmla="*/ 0 h 48"/>
              <a:gd name="T4" fmla="*/ 6 w 21"/>
              <a:gd name="T5" fmla="*/ 4 h 48"/>
              <a:gd name="T6" fmla="*/ 10 w 21"/>
              <a:gd name="T7" fmla="*/ 4 h 48"/>
              <a:gd name="T8" fmla="*/ 19 w 21"/>
              <a:gd name="T9" fmla="*/ 0 h 48"/>
              <a:gd name="T10" fmla="*/ 0 w 21"/>
              <a:gd name="T11" fmla="*/ 25 h 48"/>
              <a:gd name="T12" fmla="*/ 21 w 21"/>
              <a:gd name="T13" fmla="*/ 25 h 48"/>
              <a:gd name="T14" fmla="*/ 21 w 21"/>
              <a:gd name="T15" fmla="*/ 21 h 48"/>
              <a:gd name="T16" fmla="*/ 8 w 21"/>
              <a:gd name="T17" fmla="*/ 21 h 48"/>
              <a:gd name="T18" fmla="*/ 8 w 21"/>
              <a:gd name="T19" fmla="*/ 17 h 48"/>
              <a:gd name="T20" fmla="*/ 21 w 21"/>
              <a:gd name="T21" fmla="*/ 17 h 48"/>
              <a:gd name="T22" fmla="*/ 21 w 21"/>
              <a:gd name="T23" fmla="*/ 13 h 48"/>
              <a:gd name="T24" fmla="*/ 8 w 21"/>
              <a:gd name="T25" fmla="*/ 13 h 48"/>
              <a:gd name="T26" fmla="*/ 8 w 21"/>
              <a:gd name="T27" fmla="*/ 9 h 48"/>
              <a:gd name="T28" fmla="*/ 21 w 21"/>
              <a:gd name="T29" fmla="*/ 9 h 48"/>
              <a:gd name="T30" fmla="*/ 21 w 21"/>
              <a:gd name="T31" fmla="*/ 5 h 48"/>
              <a:gd name="T32" fmla="*/ 0 w 21"/>
              <a:gd name="T33" fmla="*/ 5 h 48"/>
              <a:gd name="T34" fmla="*/ 0 w 21"/>
              <a:gd name="T35" fmla="*/ 25 h 48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21"/>
              <a:gd name="T55" fmla="*/ 0 h 48"/>
              <a:gd name="T56" fmla="*/ 21 w 21"/>
              <a:gd name="T57" fmla="*/ 48 h 48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21" h="48">
                <a:moveTo>
                  <a:pt x="19" y="0"/>
                </a:moveTo>
                <a:lnTo>
                  <a:pt x="10" y="0"/>
                </a:lnTo>
                <a:lnTo>
                  <a:pt x="6" y="9"/>
                </a:lnTo>
                <a:lnTo>
                  <a:pt x="10" y="9"/>
                </a:lnTo>
                <a:lnTo>
                  <a:pt x="19" y="0"/>
                </a:lnTo>
                <a:close/>
                <a:moveTo>
                  <a:pt x="0" y="48"/>
                </a:moveTo>
                <a:lnTo>
                  <a:pt x="21" y="48"/>
                </a:lnTo>
                <a:lnTo>
                  <a:pt x="21" y="40"/>
                </a:lnTo>
                <a:lnTo>
                  <a:pt x="8" y="40"/>
                </a:lnTo>
                <a:lnTo>
                  <a:pt x="8" y="32"/>
                </a:lnTo>
                <a:lnTo>
                  <a:pt x="21" y="32"/>
                </a:lnTo>
                <a:lnTo>
                  <a:pt x="21" y="25"/>
                </a:lnTo>
                <a:lnTo>
                  <a:pt x="8" y="25"/>
                </a:lnTo>
                <a:lnTo>
                  <a:pt x="8" y="17"/>
                </a:lnTo>
                <a:lnTo>
                  <a:pt x="21" y="17"/>
                </a:lnTo>
                <a:lnTo>
                  <a:pt x="21" y="11"/>
                </a:lnTo>
                <a:lnTo>
                  <a:pt x="0" y="11"/>
                </a:lnTo>
                <a:lnTo>
                  <a:pt x="0" y="48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40" name="Rectangle 128"/>
          <xdr:cNvSpPr>
            <a:spLocks noChangeAspect="1" noChangeArrowheads="1"/>
          </xdr:cNvSpPr>
        </xdr:nvSpPr>
        <xdr:spPr bwMode="auto">
          <a:xfrm>
            <a:off x="341" y="375"/>
            <a:ext cx="135" cy="394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6541" name="Rectangle 129"/>
          <xdr:cNvSpPr>
            <a:spLocks noChangeAspect="1" noChangeArrowheads="1"/>
          </xdr:cNvSpPr>
        </xdr:nvSpPr>
        <xdr:spPr bwMode="auto">
          <a:xfrm>
            <a:off x="552" y="375"/>
            <a:ext cx="136" cy="394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6542" name="Freeform 130"/>
          <xdr:cNvSpPr>
            <a:spLocks noChangeAspect="1"/>
          </xdr:cNvSpPr>
        </xdr:nvSpPr>
        <xdr:spPr bwMode="auto">
          <a:xfrm>
            <a:off x="312" y="392"/>
            <a:ext cx="406" cy="368"/>
          </a:xfrm>
          <a:custGeom>
            <a:avLst/>
            <a:gdLst>
              <a:gd name="T0" fmla="*/ 236 w 401"/>
              <a:gd name="T1" fmla="*/ 4 h 414"/>
              <a:gd name="T2" fmla="*/ 241 w 401"/>
              <a:gd name="T3" fmla="*/ 5 h 414"/>
              <a:gd name="T4" fmla="*/ 264 w 401"/>
              <a:gd name="T5" fmla="*/ 18 h 414"/>
              <a:gd name="T6" fmla="*/ 353 w 401"/>
              <a:gd name="T7" fmla="*/ 60 h 414"/>
              <a:gd name="T8" fmla="*/ 420 w 401"/>
              <a:gd name="T9" fmla="*/ 92 h 414"/>
              <a:gd name="T10" fmla="*/ 425 w 401"/>
              <a:gd name="T11" fmla="*/ 92 h 414"/>
              <a:gd name="T12" fmla="*/ 427 w 401"/>
              <a:gd name="T13" fmla="*/ 93 h 414"/>
              <a:gd name="T14" fmla="*/ 431 w 401"/>
              <a:gd name="T15" fmla="*/ 98 h 414"/>
              <a:gd name="T16" fmla="*/ 431 w 401"/>
              <a:gd name="T17" fmla="*/ 101 h 414"/>
              <a:gd name="T18" fmla="*/ 431 w 401"/>
              <a:gd name="T19" fmla="*/ 104 h 414"/>
              <a:gd name="T20" fmla="*/ 429 w 401"/>
              <a:gd name="T21" fmla="*/ 109 h 414"/>
              <a:gd name="T22" fmla="*/ 425 w 401"/>
              <a:gd name="T23" fmla="*/ 112 h 414"/>
              <a:gd name="T24" fmla="*/ 420 w 401"/>
              <a:gd name="T25" fmla="*/ 115 h 414"/>
              <a:gd name="T26" fmla="*/ 418 w 401"/>
              <a:gd name="T27" fmla="*/ 117 h 414"/>
              <a:gd name="T28" fmla="*/ 395 w 401"/>
              <a:gd name="T29" fmla="*/ 127 h 414"/>
              <a:gd name="T30" fmla="*/ 312 w 401"/>
              <a:gd name="T31" fmla="*/ 167 h 414"/>
              <a:gd name="T32" fmla="*/ 247 w 401"/>
              <a:gd name="T33" fmla="*/ 197 h 414"/>
              <a:gd name="T34" fmla="*/ 243 w 401"/>
              <a:gd name="T35" fmla="*/ 199 h 414"/>
              <a:gd name="T36" fmla="*/ 238 w 401"/>
              <a:gd name="T37" fmla="*/ 201 h 414"/>
              <a:gd name="T38" fmla="*/ 232 w 401"/>
              <a:gd name="T39" fmla="*/ 203 h 414"/>
              <a:gd name="T40" fmla="*/ 224 w 401"/>
              <a:gd name="T41" fmla="*/ 204 h 414"/>
              <a:gd name="T42" fmla="*/ 216 w 401"/>
              <a:gd name="T43" fmla="*/ 204 h 414"/>
              <a:gd name="T44" fmla="*/ 204 w 401"/>
              <a:gd name="T45" fmla="*/ 204 h 414"/>
              <a:gd name="T46" fmla="*/ 196 w 401"/>
              <a:gd name="T47" fmla="*/ 203 h 414"/>
              <a:gd name="T48" fmla="*/ 194 w 401"/>
              <a:gd name="T49" fmla="*/ 201 h 414"/>
              <a:gd name="T50" fmla="*/ 190 w 401"/>
              <a:gd name="T51" fmla="*/ 199 h 414"/>
              <a:gd name="T52" fmla="*/ 167 w 401"/>
              <a:gd name="T53" fmla="*/ 187 h 414"/>
              <a:gd name="T54" fmla="*/ 78 w 401"/>
              <a:gd name="T55" fmla="*/ 145 h 414"/>
              <a:gd name="T56" fmla="*/ 10 w 401"/>
              <a:gd name="T57" fmla="*/ 112 h 414"/>
              <a:gd name="T58" fmla="*/ 6 w 401"/>
              <a:gd name="T59" fmla="*/ 110 h 414"/>
              <a:gd name="T60" fmla="*/ 4 w 401"/>
              <a:gd name="T61" fmla="*/ 110 h 414"/>
              <a:gd name="T62" fmla="*/ 0 w 401"/>
              <a:gd name="T63" fmla="*/ 108 h 414"/>
              <a:gd name="T64" fmla="*/ 0 w 401"/>
              <a:gd name="T65" fmla="*/ 103 h 414"/>
              <a:gd name="T66" fmla="*/ 0 w 401"/>
              <a:gd name="T67" fmla="*/ 98 h 414"/>
              <a:gd name="T68" fmla="*/ 2 w 401"/>
              <a:gd name="T69" fmla="*/ 95 h 414"/>
              <a:gd name="T70" fmla="*/ 6 w 401"/>
              <a:gd name="T71" fmla="*/ 92 h 414"/>
              <a:gd name="T72" fmla="*/ 10 w 401"/>
              <a:gd name="T73" fmla="*/ 89 h 414"/>
              <a:gd name="T74" fmla="*/ 12 w 401"/>
              <a:gd name="T75" fmla="*/ 87 h 414"/>
              <a:gd name="T76" fmla="*/ 36 w 401"/>
              <a:gd name="T77" fmla="*/ 76 h 414"/>
              <a:gd name="T78" fmla="*/ 118 w 401"/>
              <a:gd name="T79" fmla="*/ 37 h 414"/>
              <a:gd name="T80" fmla="*/ 184 w 401"/>
              <a:gd name="T81" fmla="*/ 7 h 414"/>
              <a:gd name="T82" fmla="*/ 188 w 401"/>
              <a:gd name="T83" fmla="*/ 4 h 414"/>
              <a:gd name="T84" fmla="*/ 190 w 401"/>
              <a:gd name="T85" fmla="*/ 4 h 414"/>
              <a:gd name="T86" fmla="*/ 198 w 401"/>
              <a:gd name="T87" fmla="*/ 4 h 414"/>
              <a:gd name="T88" fmla="*/ 210 w 401"/>
              <a:gd name="T89" fmla="*/ 0 h 414"/>
              <a:gd name="T90" fmla="*/ 219 w 401"/>
              <a:gd name="T91" fmla="*/ 0 h 414"/>
              <a:gd name="T92" fmla="*/ 228 w 401"/>
              <a:gd name="T93" fmla="*/ 2 h 414"/>
              <a:gd name="T94" fmla="*/ 234 w 401"/>
              <a:gd name="T95" fmla="*/ 4 h 414"/>
              <a:gd name="T96" fmla="*/ 236 w 401"/>
              <a:gd name="T97" fmla="*/ 4 h 414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401"/>
              <a:gd name="T148" fmla="*/ 0 h 414"/>
              <a:gd name="T149" fmla="*/ 401 w 401"/>
              <a:gd name="T150" fmla="*/ 414 h 414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401" h="414">
                <a:moveTo>
                  <a:pt x="218" y="7"/>
                </a:moveTo>
                <a:lnTo>
                  <a:pt x="223" y="11"/>
                </a:lnTo>
                <a:lnTo>
                  <a:pt x="246" y="36"/>
                </a:lnTo>
                <a:lnTo>
                  <a:pt x="329" y="119"/>
                </a:lnTo>
                <a:lnTo>
                  <a:pt x="390" y="184"/>
                </a:lnTo>
                <a:lnTo>
                  <a:pt x="395" y="188"/>
                </a:lnTo>
                <a:lnTo>
                  <a:pt x="397" y="190"/>
                </a:lnTo>
                <a:lnTo>
                  <a:pt x="401" y="198"/>
                </a:lnTo>
                <a:lnTo>
                  <a:pt x="401" y="205"/>
                </a:lnTo>
                <a:lnTo>
                  <a:pt x="401" y="213"/>
                </a:lnTo>
                <a:lnTo>
                  <a:pt x="399" y="221"/>
                </a:lnTo>
                <a:lnTo>
                  <a:pt x="395" y="228"/>
                </a:lnTo>
                <a:lnTo>
                  <a:pt x="390" y="232"/>
                </a:lnTo>
                <a:lnTo>
                  <a:pt x="388" y="236"/>
                </a:lnTo>
                <a:lnTo>
                  <a:pt x="365" y="259"/>
                </a:lnTo>
                <a:lnTo>
                  <a:pt x="288" y="338"/>
                </a:lnTo>
                <a:lnTo>
                  <a:pt x="229" y="399"/>
                </a:lnTo>
                <a:lnTo>
                  <a:pt x="225" y="403"/>
                </a:lnTo>
                <a:lnTo>
                  <a:pt x="220" y="407"/>
                </a:lnTo>
                <a:lnTo>
                  <a:pt x="214" y="411"/>
                </a:lnTo>
                <a:lnTo>
                  <a:pt x="206" y="413"/>
                </a:lnTo>
                <a:lnTo>
                  <a:pt x="199" y="414"/>
                </a:lnTo>
                <a:lnTo>
                  <a:pt x="191" y="413"/>
                </a:lnTo>
                <a:lnTo>
                  <a:pt x="184" y="409"/>
                </a:lnTo>
                <a:lnTo>
                  <a:pt x="182" y="407"/>
                </a:lnTo>
                <a:lnTo>
                  <a:pt x="178" y="403"/>
                </a:lnTo>
                <a:lnTo>
                  <a:pt x="155" y="378"/>
                </a:lnTo>
                <a:lnTo>
                  <a:pt x="72" y="294"/>
                </a:lnTo>
                <a:lnTo>
                  <a:pt x="10" y="228"/>
                </a:lnTo>
                <a:lnTo>
                  <a:pt x="6" y="224"/>
                </a:lnTo>
                <a:lnTo>
                  <a:pt x="4" y="222"/>
                </a:lnTo>
                <a:lnTo>
                  <a:pt x="0" y="217"/>
                </a:lnTo>
                <a:lnTo>
                  <a:pt x="0" y="209"/>
                </a:lnTo>
                <a:lnTo>
                  <a:pt x="0" y="199"/>
                </a:lnTo>
                <a:lnTo>
                  <a:pt x="2" y="192"/>
                </a:lnTo>
                <a:lnTo>
                  <a:pt x="6" y="186"/>
                </a:lnTo>
                <a:lnTo>
                  <a:pt x="10" y="180"/>
                </a:lnTo>
                <a:lnTo>
                  <a:pt x="12" y="178"/>
                </a:lnTo>
                <a:lnTo>
                  <a:pt x="36" y="155"/>
                </a:lnTo>
                <a:lnTo>
                  <a:pt x="112" y="75"/>
                </a:lnTo>
                <a:lnTo>
                  <a:pt x="172" y="13"/>
                </a:lnTo>
                <a:lnTo>
                  <a:pt x="176" y="9"/>
                </a:lnTo>
                <a:lnTo>
                  <a:pt x="178" y="7"/>
                </a:lnTo>
                <a:lnTo>
                  <a:pt x="186" y="4"/>
                </a:lnTo>
                <a:lnTo>
                  <a:pt x="195" y="0"/>
                </a:lnTo>
                <a:lnTo>
                  <a:pt x="201" y="0"/>
                </a:lnTo>
                <a:lnTo>
                  <a:pt x="210" y="2"/>
                </a:lnTo>
                <a:lnTo>
                  <a:pt x="216" y="4"/>
                </a:lnTo>
                <a:lnTo>
                  <a:pt x="218" y="7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43" name="Freeform 131"/>
          <xdr:cNvSpPr>
            <a:spLocks noChangeAspect="1"/>
          </xdr:cNvSpPr>
        </xdr:nvSpPr>
        <xdr:spPr bwMode="auto">
          <a:xfrm>
            <a:off x="393" y="524"/>
            <a:ext cx="103" cy="63"/>
          </a:xfrm>
          <a:custGeom>
            <a:avLst/>
            <a:gdLst>
              <a:gd name="T0" fmla="*/ 66 w 102"/>
              <a:gd name="T1" fmla="*/ 0 h 71"/>
              <a:gd name="T2" fmla="*/ 78 w 102"/>
              <a:gd name="T3" fmla="*/ 3 h 71"/>
              <a:gd name="T4" fmla="*/ 89 w 102"/>
              <a:gd name="T5" fmla="*/ 8 h 71"/>
              <a:gd name="T6" fmla="*/ 93 w 102"/>
              <a:gd name="T7" fmla="*/ 14 h 71"/>
              <a:gd name="T8" fmla="*/ 93 w 102"/>
              <a:gd name="T9" fmla="*/ 15 h 71"/>
              <a:gd name="T10" fmla="*/ 93 w 102"/>
              <a:gd name="T11" fmla="*/ 19 h 71"/>
              <a:gd name="T12" fmla="*/ 93 w 102"/>
              <a:gd name="T13" fmla="*/ 20 h 71"/>
              <a:gd name="T14" fmla="*/ 87 w 102"/>
              <a:gd name="T15" fmla="*/ 25 h 71"/>
              <a:gd name="T16" fmla="*/ 98 w 102"/>
              <a:gd name="T17" fmla="*/ 25 h 71"/>
              <a:gd name="T18" fmla="*/ 102 w 102"/>
              <a:gd name="T19" fmla="*/ 25 h 71"/>
              <a:gd name="T20" fmla="*/ 106 w 102"/>
              <a:gd name="T21" fmla="*/ 26 h 71"/>
              <a:gd name="T22" fmla="*/ 108 w 102"/>
              <a:gd name="T23" fmla="*/ 28 h 71"/>
              <a:gd name="T24" fmla="*/ 108 w 102"/>
              <a:gd name="T25" fmla="*/ 30 h 71"/>
              <a:gd name="T26" fmla="*/ 108 w 102"/>
              <a:gd name="T27" fmla="*/ 31 h 71"/>
              <a:gd name="T28" fmla="*/ 106 w 102"/>
              <a:gd name="T29" fmla="*/ 34 h 71"/>
              <a:gd name="T30" fmla="*/ 102 w 102"/>
              <a:gd name="T31" fmla="*/ 35 h 71"/>
              <a:gd name="T32" fmla="*/ 102 w 102"/>
              <a:gd name="T33" fmla="*/ 35 h 71"/>
              <a:gd name="T34" fmla="*/ 87 w 102"/>
              <a:gd name="T35" fmla="*/ 35 h 71"/>
              <a:gd name="T36" fmla="*/ 76 w 102"/>
              <a:gd name="T37" fmla="*/ 35 h 71"/>
              <a:gd name="T38" fmla="*/ 72 w 102"/>
              <a:gd name="T39" fmla="*/ 34 h 71"/>
              <a:gd name="T40" fmla="*/ 70 w 102"/>
              <a:gd name="T41" fmla="*/ 31 h 71"/>
              <a:gd name="T42" fmla="*/ 68 w 102"/>
              <a:gd name="T43" fmla="*/ 30 h 71"/>
              <a:gd name="T44" fmla="*/ 68 w 102"/>
              <a:gd name="T45" fmla="*/ 26 h 71"/>
              <a:gd name="T46" fmla="*/ 70 w 102"/>
              <a:gd name="T47" fmla="*/ 25 h 71"/>
              <a:gd name="T48" fmla="*/ 74 w 102"/>
              <a:gd name="T49" fmla="*/ 19 h 71"/>
              <a:gd name="T50" fmla="*/ 76 w 102"/>
              <a:gd name="T51" fmla="*/ 15 h 71"/>
              <a:gd name="T52" fmla="*/ 74 w 102"/>
              <a:gd name="T53" fmla="*/ 11 h 71"/>
              <a:gd name="T54" fmla="*/ 70 w 102"/>
              <a:gd name="T55" fmla="*/ 10 h 71"/>
              <a:gd name="T56" fmla="*/ 64 w 102"/>
              <a:gd name="T57" fmla="*/ 9 h 71"/>
              <a:gd name="T58" fmla="*/ 59 w 102"/>
              <a:gd name="T59" fmla="*/ 10 h 71"/>
              <a:gd name="T60" fmla="*/ 47 w 102"/>
              <a:gd name="T61" fmla="*/ 11 h 71"/>
              <a:gd name="T62" fmla="*/ 45 w 102"/>
              <a:gd name="T63" fmla="*/ 15 h 71"/>
              <a:gd name="T64" fmla="*/ 45 w 102"/>
              <a:gd name="T65" fmla="*/ 18 h 71"/>
              <a:gd name="T66" fmla="*/ 47 w 102"/>
              <a:gd name="T67" fmla="*/ 22 h 71"/>
              <a:gd name="T68" fmla="*/ 59 w 102"/>
              <a:gd name="T69" fmla="*/ 25 h 71"/>
              <a:gd name="T70" fmla="*/ 59 w 102"/>
              <a:gd name="T71" fmla="*/ 27 h 71"/>
              <a:gd name="T72" fmla="*/ 59 w 102"/>
              <a:gd name="T73" fmla="*/ 31 h 71"/>
              <a:gd name="T74" fmla="*/ 49 w 102"/>
              <a:gd name="T75" fmla="*/ 34 h 71"/>
              <a:gd name="T76" fmla="*/ 43 w 102"/>
              <a:gd name="T77" fmla="*/ 35 h 71"/>
              <a:gd name="T78" fmla="*/ 36 w 102"/>
              <a:gd name="T79" fmla="*/ 35 h 71"/>
              <a:gd name="T80" fmla="*/ 7 w 102"/>
              <a:gd name="T81" fmla="*/ 35 h 71"/>
              <a:gd name="T82" fmla="*/ 7 w 102"/>
              <a:gd name="T83" fmla="*/ 35 h 71"/>
              <a:gd name="T84" fmla="*/ 5 w 102"/>
              <a:gd name="T85" fmla="*/ 34 h 71"/>
              <a:gd name="T86" fmla="*/ 0 w 102"/>
              <a:gd name="T87" fmla="*/ 31 h 71"/>
              <a:gd name="T88" fmla="*/ 0 w 102"/>
              <a:gd name="T89" fmla="*/ 30 h 71"/>
              <a:gd name="T90" fmla="*/ 0 w 102"/>
              <a:gd name="T91" fmla="*/ 28 h 71"/>
              <a:gd name="T92" fmla="*/ 2 w 102"/>
              <a:gd name="T93" fmla="*/ 27 h 71"/>
              <a:gd name="T94" fmla="*/ 5 w 102"/>
              <a:gd name="T95" fmla="*/ 25 h 71"/>
              <a:gd name="T96" fmla="*/ 9 w 102"/>
              <a:gd name="T97" fmla="*/ 25 h 71"/>
              <a:gd name="T98" fmla="*/ 24 w 102"/>
              <a:gd name="T99" fmla="*/ 25 h 71"/>
              <a:gd name="T100" fmla="*/ 32 w 102"/>
              <a:gd name="T101" fmla="*/ 25 h 71"/>
              <a:gd name="T102" fmla="*/ 30 w 102"/>
              <a:gd name="T103" fmla="*/ 24 h 71"/>
              <a:gd name="T104" fmla="*/ 28 w 102"/>
              <a:gd name="T105" fmla="*/ 15 h 71"/>
              <a:gd name="T106" fmla="*/ 28 w 102"/>
              <a:gd name="T107" fmla="*/ 11 h 71"/>
              <a:gd name="T108" fmla="*/ 30 w 102"/>
              <a:gd name="T109" fmla="*/ 8 h 71"/>
              <a:gd name="T110" fmla="*/ 39 w 102"/>
              <a:gd name="T111" fmla="*/ 4 h 71"/>
              <a:gd name="T112" fmla="*/ 57 w 102"/>
              <a:gd name="T113" fmla="*/ 0 h 71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102"/>
              <a:gd name="T172" fmla="*/ 0 h 71"/>
              <a:gd name="T173" fmla="*/ 102 w 102"/>
              <a:gd name="T174" fmla="*/ 71 h 71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102" h="71">
                <a:moveTo>
                  <a:pt x="58" y="0"/>
                </a:moveTo>
                <a:lnTo>
                  <a:pt x="60" y="0"/>
                </a:lnTo>
                <a:lnTo>
                  <a:pt x="66" y="2"/>
                </a:lnTo>
                <a:lnTo>
                  <a:pt x="72" y="3"/>
                </a:lnTo>
                <a:lnTo>
                  <a:pt x="79" y="9"/>
                </a:lnTo>
                <a:lnTo>
                  <a:pt x="83" y="15"/>
                </a:lnTo>
                <a:lnTo>
                  <a:pt x="87" y="25"/>
                </a:lnTo>
                <a:lnTo>
                  <a:pt x="87" y="28"/>
                </a:lnTo>
                <a:lnTo>
                  <a:pt x="87" y="30"/>
                </a:lnTo>
                <a:lnTo>
                  <a:pt x="87" y="34"/>
                </a:lnTo>
                <a:lnTo>
                  <a:pt x="87" y="38"/>
                </a:lnTo>
                <a:lnTo>
                  <a:pt x="87" y="40"/>
                </a:lnTo>
                <a:lnTo>
                  <a:pt x="87" y="42"/>
                </a:lnTo>
                <a:lnTo>
                  <a:pt x="85" y="48"/>
                </a:lnTo>
                <a:lnTo>
                  <a:pt x="81" y="51"/>
                </a:lnTo>
                <a:lnTo>
                  <a:pt x="83" y="51"/>
                </a:lnTo>
                <a:lnTo>
                  <a:pt x="92" y="51"/>
                </a:lnTo>
                <a:lnTo>
                  <a:pt x="96" y="51"/>
                </a:lnTo>
                <a:lnTo>
                  <a:pt x="98" y="51"/>
                </a:lnTo>
                <a:lnTo>
                  <a:pt x="100" y="53"/>
                </a:lnTo>
                <a:lnTo>
                  <a:pt x="102" y="55"/>
                </a:lnTo>
                <a:lnTo>
                  <a:pt x="102" y="57"/>
                </a:lnTo>
                <a:lnTo>
                  <a:pt x="102" y="59"/>
                </a:lnTo>
                <a:lnTo>
                  <a:pt x="102" y="61"/>
                </a:lnTo>
                <a:lnTo>
                  <a:pt x="102" y="63"/>
                </a:lnTo>
                <a:lnTo>
                  <a:pt x="102" y="65"/>
                </a:lnTo>
                <a:lnTo>
                  <a:pt x="102" y="67"/>
                </a:lnTo>
                <a:lnTo>
                  <a:pt x="100" y="69"/>
                </a:lnTo>
                <a:lnTo>
                  <a:pt x="98" y="69"/>
                </a:lnTo>
                <a:lnTo>
                  <a:pt x="96" y="71"/>
                </a:lnTo>
                <a:lnTo>
                  <a:pt x="94" y="71"/>
                </a:lnTo>
                <a:lnTo>
                  <a:pt x="81" y="71"/>
                </a:lnTo>
                <a:lnTo>
                  <a:pt x="72" y="71"/>
                </a:lnTo>
                <a:lnTo>
                  <a:pt x="70" y="71"/>
                </a:lnTo>
                <a:lnTo>
                  <a:pt x="68" y="69"/>
                </a:lnTo>
                <a:lnTo>
                  <a:pt x="66" y="69"/>
                </a:lnTo>
                <a:lnTo>
                  <a:pt x="64" y="67"/>
                </a:lnTo>
                <a:lnTo>
                  <a:pt x="64" y="65"/>
                </a:lnTo>
                <a:lnTo>
                  <a:pt x="62" y="61"/>
                </a:lnTo>
                <a:lnTo>
                  <a:pt x="62" y="57"/>
                </a:lnTo>
                <a:lnTo>
                  <a:pt x="62" y="53"/>
                </a:lnTo>
                <a:lnTo>
                  <a:pt x="62" y="51"/>
                </a:lnTo>
                <a:lnTo>
                  <a:pt x="64" y="50"/>
                </a:lnTo>
                <a:lnTo>
                  <a:pt x="66" y="46"/>
                </a:lnTo>
                <a:lnTo>
                  <a:pt x="68" y="38"/>
                </a:lnTo>
                <a:lnTo>
                  <a:pt x="70" y="32"/>
                </a:lnTo>
                <a:lnTo>
                  <a:pt x="70" y="30"/>
                </a:lnTo>
                <a:lnTo>
                  <a:pt x="70" y="26"/>
                </a:lnTo>
                <a:lnTo>
                  <a:pt x="68" y="23"/>
                </a:lnTo>
                <a:lnTo>
                  <a:pt x="66" y="21"/>
                </a:lnTo>
                <a:lnTo>
                  <a:pt x="64" y="19"/>
                </a:lnTo>
                <a:lnTo>
                  <a:pt x="60" y="19"/>
                </a:lnTo>
                <a:lnTo>
                  <a:pt x="58" y="17"/>
                </a:lnTo>
                <a:lnTo>
                  <a:pt x="56" y="19"/>
                </a:lnTo>
                <a:lnTo>
                  <a:pt x="53" y="19"/>
                </a:lnTo>
                <a:lnTo>
                  <a:pt x="49" y="21"/>
                </a:lnTo>
                <a:lnTo>
                  <a:pt x="47" y="23"/>
                </a:lnTo>
                <a:lnTo>
                  <a:pt x="45" y="26"/>
                </a:lnTo>
                <a:lnTo>
                  <a:pt x="45" y="30"/>
                </a:lnTo>
                <a:lnTo>
                  <a:pt x="45" y="32"/>
                </a:lnTo>
                <a:lnTo>
                  <a:pt x="45" y="36"/>
                </a:lnTo>
                <a:lnTo>
                  <a:pt x="45" y="40"/>
                </a:lnTo>
                <a:lnTo>
                  <a:pt x="47" y="44"/>
                </a:lnTo>
                <a:lnTo>
                  <a:pt x="49" y="48"/>
                </a:lnTo>
                <a:lnTo>
                  <a:pt x="53" y="51"/>
                </a:lnTo>
                <a:lnTo>
                  <a:pt x="53" y="53"/>
                </a:lnTo>
                <a:lnTo>
                  <a:pt x="53" y="55"/>
                </a:lnTo>
                <a:lnTo>
                  <a:pt x="53" y="59"/>
                </a:lnTo>
                <a:lnTo>
                  <a:pt x="53" y="63"/>
                </a:lnTo>
                <a:lnTo>
                  <a:pt x="51" y="65"/>
                </a:lnTo>
                <a:lnTo>
                  <a:pt x="49" y="69"/>
                </a:lnTo>
                <a:lnTo>
                  <a:pt x="45" y="71"/>
                </a:lnTo>
                <a:lnTo>
                  <a:pt x="43" y="71"/>
                </a:lnTo>
                <a:lnTo>
                  <a:pt x="36" y="71"/>
                </a:lnTo>
                <a:lnTo>
                  <a:pt x="19" y="71"/>
                </a:lnTo>
                <a:lnTo>
                  <a:pt x="7" y="71"/>
                </a:lnTo>
                <a:lnTo>
                  <a:pt x="5" y="69"/>
                </a:lnTo>
                <a:lnTo>
                  <a:pt x="2" y="69"/>
                </a:lnTo>
                <a:lnTo>
                  <a:pt x="0" y="65"/>
                </a:lnTo>
                <a:lnTo>
                  <a:pt x="0" y="61"/>
                </a:lnTo>
                <a:lnTo>
                  <a:pt x="0" y="59"/>
                </a:lnTo>
                <a:lnTo>
                  <a:pt x="0" y="57"/>
                </a:lnTo>
                <a:lnTo>
                  <a:pt x="2" y="55"/>
                </a:lnTo>
                <a:lnTo>
                  <a:pt x="2" y="53"/>
                </a:lnTo>
                <a:lnTo>
                  <a:pt x="5" y="51"/>
                </a:lnTo>
                <a:lnTo>
                  <a:pt x="7" y="51"/>
                </a:lnTo>
                <a:lnTo>
                  <a:pt x="9" y="51"/>
                </a:lnTo>
                <a:lnTo>
                  <a:pt x="11" y="51"/>
                </a:lnTo>
                <a:lnTo>
                  <a:pt x="24" y="51"/>
                </a:lnTo>
                <a:lnTo>
                  <a:pt x="32" y="51"/>
                </a:lnTo>
                <a:lnTo>
                  <a:pt x="32" y="50"/>
                </a:lnTo>
                <a:lnTo>
                  <a:pt x="30" y="48"/>
                </a:lnTo>
                <a:lnTo>
                  <a:pt x="28" y="40"/>
                </a:lnTo>
                <a:lnTo>
                  <a:pt x="28" y="30"/>
                </a:lnTo>
                <a:lnTo>
                  <a:pt x="28" y="28"/>
                </a:lnTo>
                <a:lnTo>
                  <a:pt x="28" y="23"/>
                </a:lnTo>
                <a:lnTo>
                  <a:pt x="28" y="19"/>
                </a:lnTo>
                <a:lnTo>
                  <a:pt x="30" y="15"/>
                </a:lnTo>
                <a:lnTo>
                  <a:pt x="32" y="11"/>
                </a:lnTo>
                <a:lnTo>
                  <a:pt x="39" y="5"/>
                </a:lnTo>
                <a:lnTo>
                  <a:pt x="45" y="2"/>
                </a:lnTo>
                <a:lnTo>
                  <a:pt x="51" y="0"/>
                </a:lnTo>
                <a:lnTo>
                  <a:pt x="58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44" name="Freeform 132"/>
          <xdr:cNvSpPr>
            <a:spLocks noChangeAspect="1"/>
          </xdr:cNvSpPr>
        </xdr:nvSpPr>
        <xdr:spPr bwMode="auto">
          <a:xfrm>
            <a:off x="398" y="590"/>
            <a:ext cx="48" cy="72"/>
          </a:xfrm>
          <a:custGeom>
            <a:avLst/>
            <a:gdLst>
              <a:gd name="T0" fmla="*/ 6 w 48"/>
              <a:gd name="T1" fmla="*/ 0 h 81"/>
              <a:gd name="T2" fmla="*/ 6 w 48"/>
              <a:gd name="T3" fmla="*/ 0 h 81"/>
              <a:gd name="T4" fmla="*/ 10 w 48"/>
              <a:gd name="T5" fmla="*/ 0 h 81"/>
              <a:gd name="T6" fmla="*/ 25 w 48"/>
              <a:gd name="T7" fmla="*/ 0 h 81"/>
              <a:gd name="T8" fmla="*/ 36 w 48"/>
              <a:gd name="T9" fmla="*/ 0 h 81"/>
              <a:gd name="T10" fmla="*/ 38 w 48"/>
              <a:gd name="T11" fmla="*/ 0 h 81"/>
              <a:gd name="T12" fmla="*/ 38 w 48"/>
              <a:gd name="T13" fmla="*/ 2 h 81"/>
              <a:gd name="T14" fmla="*/ 42 w 48"/>
              <a:gd name="T15" fmla="*/ 2 h 81"/>
              <a:gd name="T16" fmla="*/ 44 w 48"/>
              <a:gd name="T17" fmla="*/ 4 h 81"/>
              <a:gd name="T18" fmla="*/ 48 w 48"/>
              <a:gd name="T19" fmla="*/ 4 h 81"/>
              <a:gd name="T20" fmla="*/ 48 w 48"/>
              <a:gd name="T21" fmla="*/ 4 h 81"/>
              <a:gd name="T22" fmla="*/ 48 w 48"/>
              <a:gd name="T23" fmla="*/ 7 h 81"/>
              <a:gd name="T24" fmla="*/ 48 w 48"/>
              <a:gd name="T25" fmla="*/ 8 h 81"/>
              <a:gd name="T26" fmla="*/ 48 w 48"/>
              <a:gd name="T27" fmla="*/ 9 h 81"/>
              <a:gd name="T28" fmla="*/ 44 w 48"/>
              <a:gd name="T29" fmla="*/ 13 h 81"/>
              <a:gd name="T30" fmla="*/ 34 w 48"/>
              <a:gd name="T31" fmla="*/ 28 h 81"/>
              <a:gd name="T32" fmla="*/ 23 w 48"/>
              <a:gd name="T33" fmla="*/ 40 h 81"/>
              <a:gd name="T34" fmla="*/ 23 w 48"/>
              <a:gd name="T35" fmla="*/ 40 h 81"/>
              <a:gd name="T36" fmla="*/ 23 w 48"/>
              <a:gd name="T37" fmla="*/ 40 h 81"/>
              <a:gd name="T38" fmla="*/ 21 w 48"/>
              <a:gd name="T39" fmla="*/ 40 h 81"/>
              <a:gd name="T40" fmla="*/ 12 w 48"/>
              <a:gd name="T41" fmla="*/ 40 h 81"/>
              <a:gd name="T42" fmla="*/ 6 w 48"/>
              <a:gd name="T43" fmla="*/ 40 h 81"/>
              <a:gd name="T44" fmla="*/ 6 w 48"/>
              <a:gd name="T45" fmla="*/ 40 h 81"/>
              <a:gd name="T46" fmla="*/ 10 w 48"/>
              <a:gd name="T47" fmla="*/ 36 h 81"/>
              <a:gd name="T48" fmla="*/ 21 w 48"/>
              <a:gd name="T49" fmla="*/ 21 h 81"/>
              <a:gd name="T50" fmla="*/ 31 w 48"/>
              <a:gd name="T51" fmla="*/ 10 h 81"/>
              <a:gd name="T52" fmla="*/ 31 w 48"/>
              <a:gd name="T53" fmla="*/ 10 h 81"/>
              <a:gd name="T54" fmla="*/ 31 w 48"/>
              <a:gd name="T55" fmla="*/ 10 h 81"/>
              <a:gd name="T56" fmla="*/ 27 w 48"/>
              <a:gd name="T57" fmla="*/ 10 h 81"/>
              <a:gd name="T58" fmla="*/ 14 w 48"/>
              <a:gd name="T59" fmla="*/ 10 h 81"/>
              <a:gd name="T60" fmla="*/ 6 w 48"/>
              <a:gd name="T61" fmla="*/ 10 h 81"/>
              <a:gd name="T62" fmla="*/ 4 w 48"/>
              <a:gd name="T63" fmla="*/ 10 h 81"/>
              <a:gd name="T64" fmla="*/ 4 w 48"/>
              <a:gd name="T65" fmla="*/ 10 h 81"/>
              <a:gd name="T66" fmla="*/ 2 w 48"/>
              <a:gd name="T67" fmla="*/ 9 h 81"/>
              <a:gd name="T68" fmla="*/ 2 w 48"/>
              <a:gd name="T69" fmla="*/ 9 h 81"/>
              <a:gd name="T70" fmla="*/ 2 w 48"/>
              <a:gd name="T71" fmla="*/ 8 h 81"/>
              <a:gd name="T72" fmla="*/ 0 w 48"/>
              <a:gd name="T73" fmla="*/ 7 h 81"/>
              <a:gd name="T74" fmla="*/ 0 w 48"/>
              <a:gd name="T75" fmla="*/ 6 h 81"/>
              <a:gd name="T76" fmla="*/ 0 w 48"/>
              <a:gd name="T77" fmla="*/ 4 h 81"/>
              <a:gd name="T78" fmla="*/ 0 w 48"/>
              <a:gd name="T79" fmla="*/ 4 h 81"/>
              <a:gd name="T80" fmla="*/ 0 w 48"/>
              <a:gd name="T81" fmla="*/ 4 h 81"/>
              <a:gd name="T82" fmla="*/ 2 w 48"/>
              <a:gd name="T83" fmla="*/ 4 h 81"/>
              <a:gd name="T84" fmla="*/ 4 w 48"/>
              <a:gd name="T85" fmla="*/ 2 h 81"/>
              <a:gd name="T86" fmla="*/ 6 w 48"/>
              <a:gd name="T87" fmla="*/ 0 h 8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48"/>
              <a:gd name="T133" fmla="*/ 0 h 81"/>
              <a:gd name="T134" fmla="*/ 48 w 48"/>
              <a:gd name="T135" fmla="*/ 81 h 81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48" h="81">
                <a:moveTo>
                  <a:pt x="6" y="0"/>
                </a:moveTo>
                <a:lnTo>
                  <a:pt x="6" y="0"/>
                </a:lnTo>
                <a:lnTo>
                  <a:pt x="10" y="0"/>
                </a:lnTo>
                <a:lnTo>
                  <a:pt x="25" y="0"/>
                </a:lnTo>
                <a:lnTo>
                  <a:pt x="36" y="0"/>
                </a:lnTo>
                <a:lnTo>
                  <a:pt x="38" y="0"/>
                </a:lnTo>
                <a:lnTo>
                  <a:pt x="38" y="2"/>
                </a:lnTo>
                <a:lnTo>
                  <a:pt x="42" y="2"/>
                </a:lnTo>
                <a:lnTo>
                  <a:pt x="44" y="4"/>
                </a:lnTo>
                <a:lnTo>
                  <a:pt x="48" y="6"/>
                </a:lnTo>
                <a:lnTo>
                  <a:pt x="48" y="10"/>
                </a:lnTo>
                <a:lnTo>
                  <a:pt x="48" y="14"/>
                </a:lnTo>
                <a:lnTo>
                  <a:pt x="48" y="16"/>
                </a:lnTo>
                <a:lnTo>
                  <a:pt x="48" y="18"/>
                </a:lnTo>
                <a:lnTo>
                  <a:pt x="44" y="27"/>
                </a:lnTo>
                <a:lnTo>
                  <a:pt x="34" y="58"/>
                </a:lnTo>
                <a:lnTo>
                  <a:pt x="23" y="81"/>
                </a:lnTo>
                <a:lnTo>
                  <a:pt x="21" y="81"/>
                </a:lnTo>
                <a:lnTo>
                  <a:pt x="12" y="81"/>
                </a:lnTo>
                <a:lnTo>
                  <a:pt x="6" y="81"/>
                </a:lnTo>
                <a:lnTo>
                  <a:pt x="10" y="72"/>
                </a:lnTo>
                <a:lnTo>
                  <a:pt x="21" y="43"/>
                </a:lnTo>
                <a:lnTo>
                  <a:pt x="31" y="20"/>
                </a:lnTo>
                <a:lnTo>
                  <a:pt x="27" y="20"/>
                </a:lnTo>
                <a:lnTo>
                  <a:pt x="14" y="20"/>
                </a:lnTo>
                <a:lnTo>
                  <a:pt x="6" y="20"/>
                </a:lnTo>
                <a:lnTo>
                  <a:pt x="4" y="20"/>
                </a:lnTo>
                <a:lnTo>
                  <a:pt x="2" y="18"/>
                </a:lnTo>
                <a:lnTo>
                  <a:pt x="2" y="16"/>
                </a:lnTo>
                <a:lnTo>
                  <a:pt x="0" y="14"/>
                </a:lnTo>
                <a:lnTo>
                  <a:pt x="0" y="12"/>
                </a:lnTo>
                <a:lnTo>
                  <a:pt x="0" y="10"/>
                </a:lnTo>
                <a:lnTo>
                  <a:pt x="0" y="6"/>
                </a:lnTo>
                <a:lnTo>
                  <a:pt x="2" y="4"/>
                </a:lnTo>
                <a:lnTo>
                  <a:pt x="4" y="2"/>
                </a:ln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45" name="Freeform 133"/>
          <xdr:cNvSpPr>
            <a:spLocks noChangeAspect="1"/>
          </xdr:cNvSpPr>
        </xdr:nvSpPr>
        <xdr:spPr bwMode="auto">
          <a:xfrm>
            <a:off x="452" y="590"/>
            <a:ext cx="51" cy="72"/>
          </a:xfrm>
          <a:custGeom>
            <a:avLst/>
            <a:gdLst>
              <a:gd name="T0" fmla="*/ 44 w 51"/>
              <a:gd name="T1" fmla="*/ 0 h 81"/>
              <a:gd name="T2" fmla="*/ 44 w 51"/>
              <a:gd name="T3" fmla="*/ 0 h 81"/>
              <a:gd name="T4" fmla="*/ 38 w 51"/>
              <a:gd name="T5" fmla="*/ 0 h 81"/>
              <a:gd name="T6" fmla="*/ 23 w 51"/>
              <a:gd name="T7" fmla="*/ 0 h 81"/>
              <a:gd name="T8" fmla="*/ 12 w 51"/>
              <a:gd name="T9" fmla="*/ 0 h 81"/>
              <a:gd name="T10" fmla="*/ 12 w 51"/>
              <a:gd name="T11" fmla="*/ 0 h 81"/>
              <a:gd name="T12" fmla="*/ 10 w 51"/>
              <a:gd name="T13" fmla="*/ 2 h 81"/>
              <a:gd name="T14" fmla="*/ 6 w 51"/>
              <a:gd name="T15" fmla="*/ 2 h 81"/>
              <a:gd name="T16" fmla="*/ 4 w 51"/>
              <a:gd name="T17" fmla="*/ 4 h 81"/>
              <a:gd name="T18" fmla="*/ 2 w 51"/>
              <a:gd name="T19" fmla="*/ 4 h 81"/>
              <a:gd name="T20" fmla="*/ 0 w 51"/>
              <a:gd name="T21" fmla="*/ 4 h 81"/>
              <a:gd name="T22" fmla="*/ 0 w 51"/>
              <a:gd name="T23" fmla="*/ 7 h 81"/>
              <a:gd name="T24" fmla="*/ 0 w 51"/>
              <a:gd name="T25" fmla="*/ 8 h 81"/>
              <a:gd name="T26" fmla="*/ 0 w 51"/>
              <a:gd name="T27" fmla="*/ 9 h 81"/>
              <a:gd name="T28" fmla="*/ 4 w 51"/>
              <a:gd name="T29" fmla="*/ 13 h 81"/>
              <a:gd name="T30" fmla="*/ 17 w 51"/>
              <a:gd name="T31" fmla="*/ 28 h 81"/>
              <a:gd name="T32" fmla="*/ 25 w 51"/>
              <a:gd name="T33" fmla="*/ 40 h 81"/>
              <a:gd name="T34" fmla="*/ 25 w 51"/>
              <a:gd name="T35" fmla="*/ 40 h 81"/>
              <a:gd name="T36" fmla="*/ 27 w 51"/>
              <a:gd name="T37" fmla="*/ 40 h 81"/>
              <a:gd name="T38" fmla="*/ 36 w 51"/>
              <a:gd name="T39" fmla="*/ 40 h 81"/>
              <a:gd name="T40" fmla="*/ 42 w 51"/>
              <a:gd name="T41" fmla="*/ 40 h 81"/>
              <a:gd name="T42" fmla="*/ 42 w 51"/>
              <a:gd name="T43" fmla="*/ 40 h 81"/>
              <a:gd name="T44" fmla="*/ 42 w 51"/>
              <a:gd name="T45" fmla="*/ 40 h 81"/>
              <a:gd name="T46" fmla="*/ 38 w 51"/>
              <a:gd name="T47" fmla="*/ 36 h 81"/>
              <a:gd name="T48" fmla="*/ 27 w 51"/>
              <a:gd name="T49" fmla="*/ 21 h 81"/>
              <a:gd name="T50" fmla="*/ 19 w 51"/>
              <a:gd name="T51" fmla="*/ 10 h 81"/>
              <a:gd name="T52" fmla="*/ 19 w 51"/>
              <a:gd name="T53" fmla="*/ 10 h 81"/>
              <a:gd name="T54" fmla="*/ 21 w 51"/>
              <a:gd name="T55" fmla="*/ 10 h 81"/>
              <a:gd name="T56" fmla="*/ 34 w 51"/>
              <a:gd name="T57" fmla="*/ 10 h 81"/>
              <a:gd name="T58" fmla="*/ 44 w 51"/>
              <a:gd name="T59" fmla="*/ 10 h 81"/>
              <a:gd name="T60" fmla="*/ 44 w 51"/>
              <a:gd name="T61" fmla="*/ 10 h 81"/>
              <a:gd name="T62" fmla="*/ 44 w 51"/>
              <a:gd name="T63" fmla="*/ 10 h 81"/>
              <a:gd name="T64" fmla="*/ 46 w 51"/>
              <a:gd name="T65" fmla="*/ 10 h 81"/>
              <a:gd name="T66" fmla="*/ 46 w 51"/>
              <a:gd name="T67" fmla="*/ 9 h 81"/>
              <a:gd name="T68" fmla="*/ 46 w 51"/>
              <a:gd name="T69" fmla="*/ 9 h 81"/>
              <a:gd name="T70" fmla="*/ 48 w 51"/>
              <a:gd name="T71" fmla="*/ 8 h 81"/>
              <a:gd name="T72" fmla="*/ 48 w 51"/>
              <a:gd name="T73" fmla="*/ 7 h 81"/>
              <a:gd name="T74" fmla="*/ 48 w 51"/>
              <a:gd name="T75" fmla="*/ 6 h 81"/>
              <a:gd name="T76" fmla="*/ 51 w 51"/>
              <a:gd name="T77" fmla="*/ 4 h 81"/>
              <a:gd name="T78" fmla="*/ 48 w 51"/>
              <a:gd name="T79" fmla="*/ 4 h 81"/>
              <a:gd name="T80" fmla="*/ 48 w 51"/>
              <a:gd name="T81" fmla="*/ 4 h 81"/>
              <a:gd name="T82" fmla="*/ 48 w 51"/>
              <a:gd name="T83" fmla="*/ 4 h 81"/>
              <a:gd name="T84" fmla="*/ 46 w 51"/>
              <a:gd name="T85" fmla="*/ 2 h 81"/>
              <a:gd name="T86" fmla="*/ 44 w 51"/>
              <a:gd name="T87" fmla="*/ 2 h 81"/>
              <a:gd name="T88" fmla="*/ 44 w 51"/>
              <a:gd name="T89" fmla="*/ 0 h 81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51"/>
              <a:gd name="T136" fmla="*/ 0 h 81"/>
              <a:gd name="T137" fmla="*/ 51 w 51"/>
              <a:gd name="T138" fmla="*/ 81 h 81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51" h="81">
                <a:moveTo>
                  <a:pt x="44" y="0"/>
                </a:moveTo>
                <a:lnTo>
                  <a:pt x="44" y="0"/>
                </a:lnTo>
                <a:lnTo>
                  <a:pt x="38" y="0"/>
                </a:lnTo>
                <a:lnTo>
                  <a:pt x="23" y="0"/>
                </a:lnTo>
                <a:lnTo>
                  <a:pt x="12" y="0"/>
                </a:lnTo>
                <a:lnTo>
                  <a:pt x="10" y="2"/>
                </a:lnTo>
                <a:lnTo>
                  <a:pt x="6" y="2"/>
                </a:lnTo>
                <a:lnTo>
                  <a:pt x="4" y="4"/>
                </a:lnTo>
                <a:lnTo>
                  <a:pt x="2" y="6"/>
                </a:lnTo>
                <a:lnTo>
                  <a:pt x="0" y="10"/>
                </a:lnTo>
                <a:lnTo>
                  <a:pt x="0" y="14"/>
                </a:lnTo>
                <a:lnTo>
                  <a:pt x="0" y="16"/>
                </a:lnTo>
                <a:lnTo>
                  <a:pt x="0" y="18"/>
                </a:lnTo>
                <a:lnTo>
                  <a:pt x="4" y="27"/>
                </a:lnTo>
                <a:lnTo>
                  <a:pt x="17" y="58"/>
                </a:lnTo>
                <a:lnTo>
                  <a:pt x="25" y="81"/>
                </a:lnTo>
                <a:lnTo>
                  <a:pt x="27" y="81"/>
                </a:lnTo>
                <a:lnTo>
                  <a:pt x="36" y="81"/>
                </a:lnTo>
                <a:lnTo>
                  <a:pt x="42" y="81"/>
                </a:lnTo>
                <a:lnTo>
                  <a:pt x="38" y="72"/>
                </a:lnTo>
                <a:lnTo>
                  <a:pt x="27" y="43"/>
                </a:lnTo>
                <a:lnTo>
                  <a:pt x="19" y="20"/>
                </a:lnTo>
                <a:lnTo>
                  <a:pt x="21" y="20"/>
                </a:lnTo>
                <a:lnTo>
                  <a:pt x="34" y="20"/>
                </a:lnTo>
                <a:lnTo>
                  <a:pt x="44" y="20"/>
                </a:lnTo>
                <a:lnTo>
                  <a:pt x="46" y="20"/>
                </a:lnTo>
                <a:lnTo>
                  <a:pt x="46" y="18"/>
                </a:lnTo>
                <a:lnTo>
                  <a:pt x="48" y="16"/>
                </a:lnTo>
                <a:lnTo>
                  <a:pt x="48" y="14"/>
                </a:lnTo>
                <a:lnTo>
                  <a:pt x="48" y="12"/>
                </a:lnTo>
                <a:lnTo>
                  <a:pt x="51" y="10"/>
                </a:lnTo>
                <a:lnTo>
                  <a:pt x="48" y="6"/>
                </a:lnTo>
                <a:lnTo>
                  <a:pt x="48" y="4"/>
                </a:lnTo>
                <a:lnTo>
                  <a:pt x="46" y="2"/>
                </a:lnTo>
                <a:lnTo>
                  <a:pt x="44" y="2"/>
                </a:lnTo>
                <a:lnTo>
                  <a:pt x="44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46" name="Freeform 134"/>
          <xdr:cNvSpPr>
            <a:spLocks noChangeAspect="1"/>
          </xdr:cNvSpPr>
        </xdr:nvSpPr>
        <xdr:spPr bwMode="auto">
          <a:xfrm>
            <a:off x="395" y="431"/>
            <a:ext cx="213" cy="135"/>
          </a:xfrm>
          <a:custGeom>
            <a:avLst/>
            <a:gdLst>
              <a:gd name="T0" fmla="*/ 149 w 211"/>
              <a:gd name="T1" fmla="*/ 4 h 152"/>
              <a:gd name="T2" fmla="*/ 176 w 211"/>
              <a:gd name="T3" fmla="*/ 13 h 152"/>
              <a:gd name="T4" fmla="*/ 178 w 211"/>
              <a:gd name="T5" fmla="*/ 22 h 152"/>
              <a:gd name="T6" fmla="*/ 163 w 211"/>
              <a:gd name="T7" fmla="*/ 37 h 152"/>
              <a:gd name="T8" fmla="*/ 174 w 211"/>
              <a:gd name="T9" fmla="*/ 37 h 152"/>
              <a:gd name="T10" fmla="*/ 218 w 211"/>
              <a:gd name="T11" fmla="*/ 37 h 152"/>
              <a:gd name="T12" fmla="*/ 221 w 211"/>
              <a:gd name="T13" fmla="*/ 37 h 152"/>
              <a:gd name="T14" fmla="*/ 223 w 211"/>
              <a:gd name="T15" fmla="*/ 41 h 152"/>
              <a:gd name="T16" fmla="*/ 223 w 211"/>
              <a:gd name="T17" fmla="*/ 43 h 152"/>
              <a:gd name="T18" fmla="*/ 221 w 211"/>
              <a:gd name="T19" fmla="*/ 46 h 152"/>
              <a:gd name="T20" fmla="*/ 216 w 211"/>
              <a:gd name="T21" fmla="*/ 46 h 152"/>
              <a:gd name="T22" fmla="*/ 155 w 211"/>
              <a:gd name="T23" fmla="*/ 46 h 152"/>
              <a:gd name="T24" fmla="*/ 149 w 211"/>
              <a:gd name="T25" fmla="*/ 46 h 152"/>
              <a:gd name="T26" fmla="*/ 140 w 211"/>
              <a:gd name="T27" fmla="*/ 42 h 152"/>
              <a:gd name="T28" fmla="*/ 140 w 211"/>
              <a:gd name="T29" fmla="*/ 37 h 152"/>
              <a:gd name="T30" fmla="*/ 151 w 211"/>
              <a:gd name="T31" fmla="*/ 28 h 152"/>
              <a:gd name="T32" fmla="*/ 153 w 211"/>
              <a:gd name="T33" fmla="*/ 16 h 152"/>
              <a:gd name="T34" fmla="*/ 140 w 211"/>
              <a:gd name="T35" fmla="*/ 10 h 152"/>
              <a:gd name="T36" fmla="*/ 130 w 211"/>
              <a:gd name="T37" fmla="*/ 9 h 152"/>
              <a:gd name="T38" fmla="*/ 113 w 211"/>
              <a:gd name="T39" fmla="*/ 13 h 152"/>
              <a:gd name="T40" fmla="*/ 108 w 211"/>
              <a:gd name="T41" fmla="*/ 20 h 152"/>
              <a:gd name="T42" fmla="*/ 113 w 211"/>
              <a:gd name="T43" fmla="*/ 28 h 152"/>
              <a:gd name="T44" fmla="*/ 125 w 211"/>
              <a:gd name="T45" fmla="*/ 39 h 152"/>
              <a:gd name="T46" fmla="*/ 123 w 211"/>
              <a:gd name="T47" fmla="*/ 43 h 152"/>
              <a:gd name="T48" fmla="*/ 115 w 211"/>
              <a:gd name="T49" fmla="*/ 46 h 152"/>
              <a:gd name="T50" fmla="*/ 104 w 211"/>
              <a:gd name="T51" fmla="*/ 46 h 152"/>
              <a:gd name="T52" fmla="*/ 62 w 211"/>
              <a:gd name="T53" fmla="*/ 46 h 152"/>
              <a:gd name="T54" fmla="*/ 41 w 211"/>
              <a:gd name="T55" fmla="*/ 47 h 152"/>
              <a:gd name="T56" fmla="*/ 24 w 211"/>
              <a:gd name="T57" fmla="*/ 57 h 152"/>
              <a:gd name="T58" fmla="*/ 20 w 211"/>
              <a:gd name="T59" fmla="*/ 68 h 152"/>
              <a:gd name="T60" fmla="*/ 20 w 211"/>
              <a:gd name="T61" fmla="*/ 71 h 152"/>
              <a:gd name="T62" fmla="*/ 17 w 211"/>
              <a:gd name="T63" fmla="*/ 72 h 152"/>
              <a:gd name="T64" fmla="*/ 13 w 211"/>
              <a:gd name="T65" fmla="*/ 74 h 152"/>
              <a:gd name="T66" fmla="*/ 7 w 211"/>
              <a:gd name="T67" fmla="*/ 74 h 152"/>
              <a:gd name="T68" fmla="*/ 5 w 211"/>
              <a:gd name="T69" fmla="*/ 72 h 152"/>
              <a:gd name="T70" fmla="*/ 3 w 211"/>
              <a:gd name="T71" fmla="*/ 58 h 152"/>
              <a:gd name="T72" fmla="*/ 13 w 211"/>
              <a:gd name="T73" fmla="*/ 47 h 152"/>
              <a:gd name="T74" fmla="*/ 60 w 211"/>
              <a:gd name="T75" fmla="*/ 37 h 152"/>
              <a:gd name="T76" fmla="*/ 87 w 211"/>
              <a:gd name="T77" fmla="*/ 37 h 152"/>
              <a:gd name="T78" fmla="*/ 104 w 211"/>
              <a:gd name="T79" fmla="*/ 36 h 152"/>
              <a:gd name="T80" fmla="*/ 91 w 211"/>
              <a:gd name="T81" fmla="*/ 22 h 152"/>
              <a:gd name="T82" fmla="*/ 96 w 211"/>
              <a:gd name="T83" fmla="*/ 11 h 152"/>
              <a:gd name="T84" fmla="*/ 117 w 211"/>
              <a:gd name="T85" fmla="*/ 2 h 152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211"/>
              <a:gd name="T130" fmla="*/ 0 h 152"/>
              <a:gd name="T131" fmla="*/ 211 w 211"/>
              <a:gd name="T132" fmla="*/ 152 h 152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211" h="152">
                <a:moveTo>
                  <a:pt x="126" y="0"/>
                </a:moveTo>
                <a:lnTo>
                  <a:pt x="132" y="0"/>
                </a:lnTo>
                <a:lnTo>
                  <a:pt x="143" y="4"/>
                </a:lnTo>
                <a:lnTo>
                  <a:pt x="151" y="10"/>
                </a:lnTo>
                <a:lnTo>
                  <a:pt x="160" y="17"/>
                </a:lnTo>
                <a:lnTo>
                  <a:pt x="164" y="27"/>
                </a:lnTo>
                <a:lnTo>
                  <a:pt x="166" y="36"/>
                </a:lnTo>
                <a:lnTo>
                  <a:pt x="166" y="40"/>
                </a:lnTo>
                <a:lnTo>
                  <a:pt x="166" y="44"/>
                </a:lnTo>
                <a:lnTo>
                  <a:pt x="166" y="52"/>
                </a:lnTo>
                <a:lnTo>
                  <a:pt x="162" y="65"/>
                </a:lnTo>
                <a:lnTo>
                  <a:pt x="155" y="75"/>
                </a:lnTo>
                <a:lnTo>
                  <a:pt x="155" y="77"/>
                </a:lnTo>
                <a:lnTo>
                  <a:pt x="162" y="77"/>
                </a:lnTo>
                <a:lnTo>
                  <a:pt x="185" y="77"/>
                </a:lnTo>
                <a:lnTo>
                  <a:pt x="204" y="77"/>
                </a:lnTo>
                <a:lnTo>
                  <a:pt x="206" y="77"/>
                </a:lnTo>
                <a:lnTo>
                  <a:pt x="209" y="77"/>
                </a:lnTo>
                <a:lnTo>
                  <a:pt x="209" y="79"/>
                </a:lnTo>
                <a:lnTo>
                  <a:pt x="211" y="81"/>
                </a:lnTo>
                <a:lnTo>
                  <a:pt x="211" y="82"/>
                </a:lnTo>
                <a:lnTo>
                  <a:pt x="211" y="84"/>
                </a:lnTo>
                <a:lnTo>
                  <a:pt x="211" y="86"/>
                </a:lnTo>
                <a:lnTo>
                  <a:pt x="211" y="88"/>
                </a:lnTo>
                <a:lnTo>
                  <a:pt x="211" y="90"/>
                </a:lnTo>
                <a:lnTo>
                  <a:pt x="209" y="94"/>
                </a:lnTo>
                <a:lnTo>
                  <a:pt x="206" y="94"/>
                </a:lnTo>
                <a:lnTo>
                  <a:pt x="204" y="94"/>
                </a:lnTo>
                <a:lnTo>
                  <a:pt x="196" y="94"/>
                </a:lnTo>
                <a:lnTo>
                  <a:pt x="168" y="94"/>
                </a:lnTo>
                <a:lnTo>
                  <a:pt x="149" y="94"/>
                </a:lnTo>
                <a:lnTo>
                  <a:pt x="147" y="94"/>
                </a:lnTo>
                <a:lnTo>
                  <a:pt x="145" y="94"/>
                </a:lnTo>
                <a:lnTo>
                  <a:pt x="143" y="94"/>
                </a:lnTo>
                <a:lnTo>
                  <a:pt x="138" y="92"/>
                </a:lnTo>
                <a:lnTo>
                  <a:pt x="136" y="88"/>
                </a:lnTo>
                <a:lnTo>
                  <a:pt x="134" y="84"/>
                </a:lnTo>
                <a:lnTo>
                  <a:pt x="134" y="82"/>
                </a:lnTo>
                <a:lnTo>
                  <a:pt x="134" y="79"/>
                </a:lnTo>
                <a:lnTo>
                  <a:pt x="134" y="77"/>
                </a:lnTo>
                <a:lnTo>
                  <a:pt x="134" y="75"/>
                </a:lnTo>
                <a:lnTo>
                  <a:pt x="138" y="69"/>
                </a:lnTo>
                <a:lnTo>
                  <a:pt x="145" y="56"/>
                </a:lnTo>
                <a:lnTo>
                  <a:pt x="149" y="40"/>
                </a:lnTo>
                <a:lnTo>
                  <a:pt x="147" y="38"/>
                </a:lnTo>
                <a:lnTo>
                  <a:pt x="147" y="31"/>
                </a:lnTo>
                <a:lnTo>
                  <a:pt x="145" y="27"/>
                </a:lnTo>
                <a:lnTo>
                  <a:pt x="141" y="23"/>
                </a:lnTo>
                <a:lnTo>
                  <a:pt x="134" y="19"/>
                </a:lnTo>
                <a:lnTo>
                  <a:pt x="130" y="17"/>
                </a:lnTo>
                <a:lnTo>
                  <a:pt x="126" y="17"/>
                </a:lnTo>
                <a:lnTo>
                  <a:pt x="124" y="17"/>
                </a:lnTo>
                <a:lnTo>
                  <a:pt x="117" y="19"/>
                </a:lnTo>
                <a:lnTo>
                  <a:pt x="111" y="23"/>
                </a:lnTo>
                <a:lnTo>
                  <a:pt x="107" y="27"/>
                </a:lnTo>
                <a:lnTo>
                  <a:pt x="104" y="33"/>
                </a:lnTo>
                <a:lnTo>
                  <a:pt x="102" y="38"/>
                </a:lnTo>
                <a:lnTo>
                  <a:pt x="102" y="40"/>
                </a:lnTo>
                <a:lnTo>
                  <a:pt x="102" y="44"/>
                </a:lnTo>
                <a:lnTo>
                  <a:pt x="104" y="48"/>
                </a:lnTo>
                <a:lnTo>
                  <a:pt x="107" y="56"/>
                </a:lnTo>
                <a:lnTo>
                  <a:pt x="111" y="61"/>
                </a:lnTo>
                <a:lnTo>
                  <a:pt x="117" y="75"/>
                </a:lnTo>
                <a:lnTo>
                  <a:pt x="119" y="79"/>
                </a:lnTo>
                <a:lnTo>
                  <a:pt x="119" y="82"/>
                </a:lnTo>
                <a:lnTo>
                  <a:pt x="119" y="84"/>
                </a:lnTo>
                <a:lnTo>
                  <a:pt x="117" y="88"/>
                </a:lnTo>
                <a:lnTo>
                  <a:pt x="115" y="92"/>
                </a:lnTo>
                <a:lnTo>
                  <a:pt x="113" y="94"/>
                </a:lnTo>
                <a:lnTo>
                  <a:pt x="109" y="94"/>
                </a:lnTo>
                <a:lnTo>
                  <a:pt x="107" y="94"/>
                </a:lnTo>
                <a:lnTo>
                  <a:pt x="104" y="94"/>
                </a:lnTo>
                <a:lnTo>
                  <a:pt x="98" y="94"/>
                </a:lnTo>
                <a:lnTo>
                  <a:pt x="75" y="94"/>
                </a:lnTo>
                <a:lnTo>
                  <a:pt x="58" y="94"/>
                </a:lnTo>
                <a:lnTo>
                  <a:pt x="56" y="94"/>
                </a:lnTo>
                <a:lnTo>
                  <a:pt x="54" y="96"/>
                </a:lnTo>
                <a:lnTo>
                  <a:pt x="47" y="96"/>
                </a:lnTo>
                <a:lnTo>
                  <a:pt x="41" y="98"/>
                </a:lnTo>
                <a:lnTo>
                  <a:pt x="32" y="106"/>
                </a:lnTo>
                <a:lnTo>
                  <a:pt x="26" y="113"/>
                </a:lnTo>
                <a:lnTo>
                  <a:pt x="24" y="115"/>
                </a:lnTo>
                <a:lnTo>
                  <a:pt x="22" y="119"/>
                </a:lnTo>
                <a:lnTo>
                  <a:pt x="20" y="130"/>
                </a:lnTo>
                <a:lnTo>
                  <a:pt x="20" y="138"/>
                </a:lnTo>
                <a:lnTo>
                  <a:pt x="22" y="142"/>
                </a:lnTo>
                <a:lnTo>
                  <a:pt x="20" y="144"/>
                </a:lnTo>
                <a:lnTo>
                  <a:pt x="20" y="146"/>
                </a:lnTo>
                <a:lnTo>
                  <a:pt x="20" y="148"/>
                </a:lnTo>
                <a:lnTo>
                  <a:pt x="17" y="148"/>
                </a:lnTo>
                <a:lnTo>
                  <a:pt x="15" y="150"/>
                </a:lnTo>
                <a:lnTo>
                  <a:pt x="13" y="150"/>
                </a:lnTo>
                <a:lnTo>
                  <a:pt x="11" y="152"/>
                </a:lnTo>
                <a:lnTo>
                  <a:pt x="9" y="150"/>
                </a:lnTo>
                <a:lnTo>
                  <a:pt x="7" y="150"/>
                </a:lnTo>
                <a:lnTo>
                  <a:pt x="5" y="148"/>
                </a:lnTo>
                <a:lnTo>
                  <a:pt x="5" y="146"/>
                </a:lnTo>
                <a:lnTo>
                  <a:pt x="0" y="136"/>
                </a:lnTo>
                <a:lnTo>
                  <a:pt x="0" y="127"/>
                </a:lnTo>
                <a:lnTo>
                  <a:pt x="3" y="117"/>
                </a:lnTo>
                <a:lnTo>
                  <a:pt x="5" y="109"/>
                </a:lnTo>
                <a:lnTo>
                  <a:pt x="9" y="102"/>
                </a:lnTo>
                <a:lnTo>
                  <a:pt x="13" y="96"/>
                </a:lnTo>
                <a:lnTo>
                  <a:pt x="26" y="84"/>
                </a:lnTo>
                <a:lnTo>
                  <a:pt x="39" y="79"/>
                </a:lnTo>
                <a:lnTo>
                  <a:pt x="54" y="77"/>
                </a:lnTo>
                <a:lnTo>
                  <a:pt x="60" y="77"/>
                </a:lnTo>
                <a:lnTo>
                  <a:pt x="81" y="77"/>
                </a:lnTo>
                <a:lnTo>
                  <a:pt x="98" y="77"/>
                </a:lnTo>
                <a:lnTo>
                  <a:pt x="100" y="77"/>
                </a:lnTo>
                <a:lnTo>
                  <a:pt x="98" y="73"/>
                </a:lnTo>
                <a:lnTo>
                  <a:pt x="94" y="69"/>
                </a:lnTo>
                <a:lnTo>
                  <a:pt x="90" y="58"/>
                </a:lnTo>
                <a:lnTo>
                  <a:pt x="85" y="44"/>
                </a:lnTo>
                <a:lnTo>
                  <a:pt x="85" y="40"/>
                </a:lnTo>
                <a:lnTo>
                  <a:pt x="85" y="34"/>
                </a:lnTo>
                <a:lnTo>
                  <a:pt x="90" y="23"/>
                </a:lnTo>
                <a:lnTo>
                  <a:pt x="94" y="13"/>
                </a:lnTo>
                <a:lnTo>
                  <a:pt x="102" y="6"/>
                </a:lnTo>
                <a:lnTo>
                  <a:pt x="111" y="2"/>
                </a:lnTo>
                <a:lnTo>
                  <a:pt x="121" y="0"/>
                </a:lnTo>
                <a:lnTo>
                  <a:pt x="126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47" name="Freeform 135"/>
          <xdr:cNvSpPr>
            <a:spLocks noChangeAspect="1"/>
          </xdr:cNvSpPr>
        </xdr:nvSpPr>
        <xdr:spPr bwMode="auto">
          <a:xfrm>
            <a:off x="470" y="524"/>
            <a:ext cx="52" cy="145"/>
          </a:xfrm>
          <a:custGeom>
            <a:avLst/>
            <a:gdLst>
              <a:gd name="T0" fmla="*/ 35 w 51"/>
              <a:gd name="T1" fmla="*/ 0 h 163"/>
              <a:gd name="T2" fmla="*/ 40 w 51"/>
              <a:gd name="T3" fmla="*/ 0 h 163"/>
              <a:gd name="T4" fmla="*/ 44 w 51"/>
              <a:gd name="T5" fmla="*/ 2 h 163"/>
              <a:gd name="T6" fmla="*/ 48 w 51"/>
              <a:gd name="T7" fmla="*/ 3 h 163"/>
              <a:gd name="T8" fmla="*/ 48 w 51"/>
              <a:gd name="T9" fmla="*/ 3 h 163"/>
              <a:gd name="T10" fmla="*/ 50 w 51"/>
              <a:gd name="T11" fmla="*/ 3 h 163"/>
              <a:gd name="T12" fmla="*/ 52 w 51"/>
              <a:gd name="T13" fmla="*/ 4 h 163"/>
              <a:gd name="T14" fmla="*/ 55 w 51"/>
              <a:gd name="T15" fmla="*/ 5 h 163"/>
              <a:gd name="T16" fmla="*/ 57 w 51"/>
              <a:gd name="T17" fmla="*/ 9 h 163"/>
              <a:gd name="T18" fmla="*/ 57 w 51"/>
              <a:gd name="T19" fmla="*/ 10 h 163"/>
              <a:gd name="T20" fmla="*/ 57 w 51"/>
              <a:gd name="T21" fmla="*/ 11 h 163"/>
              <a:gd name="T22" fmla="*/ 57 w 51"/>
              <a:gd name="T23" fmla="*/ 20 h 163"/>
              <a:gd name="T24" fmla="*/ 57 w 51"/>
              <a:gd name="T25" fmla="*/ 53 h 163"/>
              <a:gd name="T26" fmla="*/ 57 w 51"/>
              <a:gd name="T27" fmla="*/ 78 h 163"/>
              <a:gd name="T28" fmla="*/ 57 w 51"/>
              <a:gd name="T29" fmla="*/ 81 h 163"/>
              <a:gd name="T30" fmla="*/ 57 w 51"/>
              <a:gd name="T31" fmla="*/ 81 h 163"/>
              <a:gd name="T32" fmla="*/ 52 w 51"/>
              <a:gd name="T33" fmla="*/ 81 h 163"/>
              <a:gd name="T34" fmla="*/ 46 w 51"/>
              <a:gd name="T35" fmla="*/ 81 h 163"/>
              <a:gd name="T36" fmla="*/ 38 w 51"/>
              <a:gd name="T37" fmla="*/ 81 h 163"/>
              <a:gd name="T38" fmla="*/ 38 w 51"/>
              <a:gd name="T39" fmla="*/ 78 h 163"/>
              <a:gd name="T40" fmla="*/ 38 w 51"/>
              <a:gd name="T41" fmla="*/ 69 h 163"/>
              <a:gd name="T42" fmla="*/ 38 w 51"/>
              <a:gd name="T43" fmla="*/ 37 h 163"/>
              <a:gd name="T44" fmla="*/ 38 w 51"/>
              <a:gd name="T45" fmla="*/ 12 h 163"/>
              <a:gd name="T46" fmla="*/ 38 w 51"/>
              <a:gd name="T47" fmla="*/ 11 h 163"/>
              <a:gd name="T48" fmla="*/ 38 w 51"/>
              <a:gd name="T49" fmla="*/ 11 h 163"/>
              <a:gd name="T50" fmla="*/ 38 w 51"/>
              <a:gd name="T51" fmla="*/ 11 h 163"/>
              <a:gd name="T52" fmla="*/ 38 w 51"/>
              <a:gd name="T53" fmla="*/ 11 h 163"/>
              <a:gd name="T54" fmla="*/ 38 w 51"/>
              <a:gd name="T55" fmla="*/ 10 h 163"/>
              <a:gd name="T56" fmla="*/ 35 w 51"/>
              <a:gd name="T57" fmla="*/ 9 h 163"/>
              <a:gd name="T58" fmla="*/ 33 w 51"/>
              <a:gd name="T59" fmla="*/ 9 h 163"/>
              <a:gd name="T60" fmla="*/ 33 w 51"/>
              <a:gd name="T61" fmla="*/ 9 h 163"/>
              <a:gd name="T62" fmla="*/ 33 w 51"/>
              <a:gd name="T63" fmla="*/ 9 h 163"/>
              <a:gd name="T64" fmla="*/ 25 w 51"/>
              <a:gd name="T65" fmla="*/ 9 h 163"/>
              <a:gd name="T66" fmla="*/ 19 w 51"/>
              <a:gd name="T67" fmla="*/ 9 h 163"/>
              <a:gd name="T68" fmla="*/ 17 w 51"/>
              <a:gd name="T69" fmla="*/ 9 h 163"/>
              <a:gd name="T70" fmla="*/ 15 w 51"/>
              <a:gd name="T71" fmla="*/ 8 h 163"/>
              <a:gd name="T72" fmla="*/ 12 w 51"/>
              <a:gd name="T73" fmla="*/ 5 h 163"/>
              <a:gd name="T74" fmla="*/ 6 w 51"/>
              <a:gd name="T75" fmla="*/ 4 h 163"/>
              <a:gd name="T76" fmla="*/ 2 w 51"/>
              <a:gd name="T77" fmla="*/ 0 h 163"/>
              <a:gd name="T78" fmla="*/ 0 w 51"/>
              <a:gd name="T79" fmla="*/ 0 h 163"/>
              <a:gd name="T80" fmla="*/ 0 w 51"/>
              <a:gd name="T81" fmla="*/ 0 h 163"/>
              <a:gd name="T82" fmla="*/ 4 w 51"/>
              <a:gd name="T83" fmla="*/ 0 h 163"/>
              <a:gd name="T84" fmla="*/ 19 w 51"/>
              <a:gd name="T85" fmla="*/ 0 h 163"/>
              <a:gd name="T86" fmla="*/ 35 w 51"/>
              <a:gd name="T87" fmla="*/ 0 h 163"/>
              <a:gd name="T88" fmla="*/ 35 w 51"/>
              <a:gd name="T89" fmla="*/ 0 h 163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51"/>
              <a:gd name="T136" fmla="*/ 0 h 163"/>
              <a:gd name="T137" fmla="*/ 51 w 51"/>
              <a:gd name="T138" fmla="*/ 163 h 163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51" h="163">
                <a:moveTo>
                  <a:pt x="29" y="0"/>
                </a:moveTo>
                <a:lnTo>
                  <a:pt x="34" y="0"/>
                </a:lnTo>
                <a:lnTo>
                  <a:pt x="38" y="2"/>
                </a:lnTo>
                <a:lnTo>
                  <a:pt x="42" y="3"/>
                </a:lnTo>
                <a:lnTo>
                  <a:pt x="44" y="3"/>
                </a:lnTo>
                <a:lnTo>
                  <a:pt x="46" y="7"/>
                </a:lnTo>
                <a:lnTo>
                  <a:pt x="49" y="11"/>
                </a:lnTo>
                <a:lnTo>
                  <a:pt x="51" y="17"/>
                </a:lnTo>
                <a:lnTo>
                  <a:pt x="51" y="19"/>
                </a:lnTo>
                <a:lnTo>
                  <a:pt x="51" y="23"/>
                </a:lnTo>
                <a:lnTo>
                  <a:pt x="51" y="42"/>
                </a:lnTo>
                <a:lnTo>
                  <a:pt x="51" y="109"/>
                </a:lnTo>
                <a:lnTo>
                  <a:pt x="51" y="159"/>
                </a:lnTo>
                <a:lnTo>
                  <a:pt x="51" y="163"/>
                </a:lnTo>
                <a:lnTo>
                  <a:pt x="46" y="163"/>
                </a:lnTo>
                <a:lnTo>
                  <a:pt x="40" y="163"/>
                </a:lnTo>
                <a:lnTo>
                  <a:pt x="32" y="163"/>
                </a:lnTo>
                <a:lnTo>
                  <a:pt x="32" y="159"/>
                </a:lnTo>
                <a:lnTo>
                  <a:pt x="32" y="140"/>
                </a:lnTo>
                <a:lnTo>
                  <a:pt x="32" y="76"/>
                </a:lnTo>
                <a:lnTo>
                  <a:pt x="32" y="26"/>
                </a:lnTo>
                <a:lnTo>
                  <a:pt x="32" y="23"/>
                </a:lnTo>
                <a:lnTo>
                  <a:pt x="32" y="21"/>
                </a:lnTo>
                <a:lnTo>
                  <a:pt x="32" y="19"/>
                </a:lnTo>
                <a:lnTo>
                  <a:pt x="29" y="17"/>
                </a:lnTo>
                <a:lnTo>
                  <a:pt x="27" y="17"/>
                </a:lnTo>
                <a:lnTo>
                  <a:pt x="25" y="17"/>
                </a:lnTo>
                <a:lnTo>
                  <a:pt x="19" y="17"/>
                </a:lnTo>
                <a:lnTo>
                  <a:pt x="17" y="17"/>
                </a:lnTo>
                <a:lnTo>
                  <a:pt x="15" y="15"/>
                </a:lnTo>
                <a:lnTo>
                  <a:pt x="12" y="11"/>
                </a:lnTo>
                <a:lnTo>
                  <a:pt x="6" y="5"/>
                </a:lnTo>
                <a:lnTo>
                  <a:pt x="2" y="0"/>
                </a:lnTo>
                <a:lnTo>
                  <a:pt x="0" y="0"/>
                </a:lnTo>
                <a:lnTo>
                  <a:pt x="4" y="0"/>
                </a:lnTo>
                <a:lnTo>
                  <a:pt x="19" y="0"/>
                </a:lnTo>
                <a:lnTo>
                  <a:pt x="29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548" name="Freeform 136"/>
          <xdr:cNvSpPr>
            <a:spLocks noChangeAspect="1"/>
          </xdr:cNvSpPr>
        </xdr:nvSpPr>
        <xdr:spPr bwMode="auto">
          <a:xfrm>
            <a:off x="530" y="524"/>
            <a:ext cx="93" cy="145"/>
          </a:xfrm>
          <a:custGeom>
            <a:avLst/>
            <a:gdLst>
              <a:gd name="T0" fmla="*/ 17 w 92"/>
              <a:gd name="T1" fmla="*/ 0 h 163"/>
              <a:gd name="T2" fmla="*/ 19 w 92"/>
              <a:gd name="T3" fmla="*/ 0 h 163"/>
              <a:gd name="T4" fmla="*/ 26 w 92"/>
              <a:gd name="T5" fmla="*/ 0 h 163"/>
              <a:gd name="T6" fmla="*/ 57 w 92"/>
              <a:gd name="T7" fmla="*/ 0 h 163"/>
              <a:gd name="T8" fmla="*/ 76 w 92"/>
              <a:gd name="T9" fmla="*/ 0 h 163"/>
              <a:gd name="T10" fmla="*/ 78 w 92"/>
              <a:gd name="T11" fmla="*/ 0 h 163"/>
              <a:gd name="T12" fmla="*/ 78 w 92"/>
              <a:gd name="T13" fmla="*/ 0 h 163"/>
              <a:gd name="T14" fmla="*/ 81 w 92"/>
              <a:gd name="T15" fmla="*/ 0 h 163"/>
              <a:gd name="T16" fmla="*/ 81 w 92"/>
              <a:gd name="T17" fmla="*/ 2 h 163"/>
              <a:gd name="T18" fmla="*/ 81 w 92"/>
              <a:gd name="T19" fmla="*/ 2 h 163"/>
              <a:gd name="T20" fmla="*/ 83 w 92"/>
              <a:gd name="T21" fmla="*/ 3 h 163"/>
              <a:gd name="T22" fmla="*/ 83 w 92"/>
              <a:gd name="T23" fmla="*/ 4 h 163"/>
              <a:gd name="T24" fmla="*/ 83 w 92"/>
              <a:gd name="T25" fmla="*/ 4 h 163"/>
              <a:gd name="T26" fmla="*/ 83 w 92"/>
              <a:gd name="T27" fmla="*/ 4 h 163"/>
              <a:gd name="T28" fmla="*/ 83 w 92"/>
              <a:gd name="T29" fmla="*/ 5 h 163"/>
              <a:gd name="T30" fmla="*/ 83 w 92"/>
              <a:gd name="T31" fmla="*/ 7 h 163"/>
              <a:gd name="T32" fmla="*/ 81 w 92"/>
              <a:gd name="T33" fmla="*/ 8 h 163"/>
              <a:gd name="T34" fmla="*/ 81 w 92"/>
              <a:gd name="T35" fmla="*/ 9 h 163"/>
              <a:gd name="T36" fmla="*/ 78 w 92"/>
              <a:gd name="T37" fmla="*/ 9 h 163"/>
              <a:gd name="T38" fmla="*/ 78 w 92"/>
              <a:gd name="T39" fmla="*/ 9 h 163"/>
              <a:gd name="T40" fmla="*/ 76 w 92"/>
              <a:gd name="T41" fmla="*/ 9 h 163"/>
              <a:gd name="T42" fmla="*/ 70 w 92"/>
              <a:gd name="T43" fmla="*/ 9 h 163"/>
              <a:gd name="T44" fmla="*/ 38 w 92"/>
              <a:gd name="T45" fmla="*/ 9 h 163"/>
              <a:gd name="T46" fmla="*/ 21 w 92"/>
              <a:gd name="T47" fmla="*/ 9 h 163"/>
              <a:gd name="T48" fmla="*/ 19 w 92"/>
              <a:gd name="T49" fmla="*/ 9 h 163"/>
              <a:gd name="T50" fmla="*/ 21 w 92"/>
              <a:gd name="T51" fmla="*/ 11 h 163"/>
              <a:gd name="T52" fmla="*/ 32 w 92"/>
              <a:gd name="T53" fmla="*/ 20 h 163"/>
              <a:gd name="T54" fmla="*/ 70 w 92"/>
              <a:gd name="T55" fmla="*/ 53 h 163"/>
              <a:gd name="T56" fmla="*/ 98 w 92"/>
              <a:gd name="T57" fmla="*/ 78 h 163"/>
              <a:gd name="T58" fmla="*/ 98 w 92"/>
              <a:gd name="T59" fmla="*/ 81 h 163"/>
              <a:gd name="T60" fmla="*/ 98 w 92"/>
              <a:gd name="T61" fmla="*/ 81 h 163"/>
              <a:gd name="T62" fmla="*/ 95 w 92"/>
              <a:gd name="T63" fmla="*/ 81 h 163"/>
              <a:gd name="T64" fmla="*/ 87 w 92"/>
              <a:gd name="T65" fmla="*/ 81 h 163"/>
              <a:gd name="T66" fmla="*/ 81 w 92"/>
              <a:gd name="T67" fmla="*/ 81 h 163"/>
              <a:gd name="T68" fmla="*/ 76 w 92"/>
              <a:gd name="T69" fmla="*/ 77 h 163"/>
              <a:gd name="T70" fmla="*/ 64 w 92"/>
              <a:gd name="T71" fmla="*/ 67 h 163"/>
              <a:gd name="T72" fmla="*/ 28 w 92"/>
              <a:gd name="T73" fmla="*/ 36 h 163"/>
              <a:gd name="T74" fmla="*/ 7 w 92"/>
              <a:gd name="T75" fmla="*/ 15 h 163"/>
              <a:gd name="T76" fmla="*/ 4 w 92"/>
              <a:gd name="T77" fmla="*/ 12 h 163"/>
              <a:gd name="T78" fmla="*/ 4 w 92"/>
              <a:gd name="T79" fmla="*/ 12 h 163"/>
              <a:gd name="T80" fmla="*/ 2 w 92"/>
              <a:gd name="T81" fmla="*/ 12 h 163"/>
              <a:gd name="T82" fmla="*/ 0 w 92"/>
              <a:gd name="T83" fmla="*/ 10 h 163"/>
              <a:gd name="T84" fmla="*/ 0 w 92"/>
              <a:gd name="T85" fmla="*/ 7 h 163"/>
              <a:gd name="T86" fmla="*/ 0 w 92"/>
              <a:gd name="T87" fmla="*/ 5 h 163"/>
              <a:gd name="T88" fmla="*/ 0 w 92"/>
              <a:gd name="T89" fmla="*/ 5 h 163"/>
              <a:gd name="T90" fmla="*/ 2 w 92"/>
              <a:gd name="T91" fmla="*/ 4 h 163"/>
              <a:gd name="T92" fmla="*/ 4 w 92"/>
              <a:gd name="T93" fmla="*/ 3 h 163"/>
              <a:gd name="T94" fmla="*/ 7 w 92"/>
              <a:gd name="T95" fmla="*/ 2 h 163"/>
              <a:gd name="T96" fmla="*/ 11 w 92"/>
              <a:gd name="T97" fmla="*/ 0 h 163"/>
              <a:gd name="T98" fmla="*/ 15 w 92"/>
              <a:gd name="T99" fmla="*/ 0 h 163"/>
              <a:gd name="T100" fmla="*/ 17 w 92"/>
              <a:gd name="T101" fmla="*/ 0 h 163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92"/>
              <a:gd name="T154" fmla="*/ 0 h 163"/>
              <a:gd name="T155" fmla="*/ 92 w 92"/>
              <a:gd name="T156" fmla="*/ 163 h 163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92" h="163">
                <a:moveTo>
                  <a:pt x="17" y="0"/>
                </a:moveTo>
                <a:lnTo>
                  <a:pt x="19" y="0"/>
                </a:lnTo>
                <a:lnTo>
                  <a:pt x="26" y="0"/>
                </a:lnTo>
                <a:lnTo>
                  <a:pt x="51" y="0"/>
                </a:lnTo>
                <a:lnTo>
                  <a:pt x="70" y="0"/>
                </a:lnTo>
                <a:lnTo>
                  <a:pt x="72" y="0"/>
                </a:lnTo>
                <a:lnTo>
                  <a:pt x="75" y="0"/>
                </a:lnTo>
                <a:lnTo>
                  <a:pt x="75" y="2"/>
                </a:lnTo>
                <a:lnTo>
                  <a:pt x="77" y="3"/>
                </a:lnTo>
                <a:lnTo>
                  <a:pt x="77" y="5"/>
                </a:lnTo>
                <a:lnTo>
                  <a:pt x="77" y="9"/>
                </a:lnTo>
                <a:lnTo>
                  <a:pt x="77" y="11"/>
                </a:lnTo>
                <a:lnTo>
                  <a:pt x="77" y="13"/>
                </a:lnTo>
                <a:lnTo>
                  <a:pt x="75" y="15"/>
                </a:lnTo>
                <a:lnTo>
                  <a:pt x="75" y="17"/>
                </a:lnTo>
                <a:lnTo>
                  <a:pt x="72" y="17"/>
                </a:lnTo>
                <a:lnTo>
                  <a:pt x="70" y="17"/>
                </a:lnTo>
                <a:lnTo>
                  <a:pt x="64" y="17"/>
                </a:lnTo>
                <a:lnTo>
                  <a:pt x="38" y="17"/>
                </a:lnTo>
                <a:lnTo>
                  <a:pt x="21" y="17"/>
                </a:lnTo>
                <a:lnTo>
                  <a:pt x="19" y="17"/>
                </a:lnTo>
                <a:lnTo>
                  <a:pt x="21" y="21"/>
                </a:lnTo>
                <a:lnTo>
                  <a:pt x="32" y="40"/>
                </a:lnTo>
                <a:lnTo>
                  <a:pt x="64" y="107"/>
                </a:lnTo>
                <a:lnTo>
                  <a:pt x="92" y="159"/>
                </a:lnTo>
                <a:lnTo>
                  <a:pt x="92" y="163"/>
                </a:lnTo>
                <a:lnTo>
                  <a:pt x="89" y="163"/>
                </a:lnTo>
                <a:lnTo>
                  <a:pt x="81" y="163"/>
                </a:lnTo>
                <a:lnTo>
                  <a:pt x="75" y="163"/>
                </a:lnTo>
                <a:lnTo>
                  <a:pt x="70" y="155"/>
                </a:lnTo>
                <a:lnTo>
                  <a:pt x="58" y="134"/>
                </a:lnTo>
                <a:lnTo>
                  <a:pt x="28" y="73"/>
                </a:lnTo>
                <a:lnTo>
                  <a:pt x="7" y="30"/>
                </a:lnTo>
                <a:lnTo>
                  <a:pt x="4" y="26"/>
                </a:lnTo>
                <a:lnTo>
                  <a:pt x="2" y="25"/>
                </a:lnTo>
                <a:lnTo>
                  <a:pt x="0" y="19"/>
                </a:lnTo>
                <a:lnTo>
                  <a:pt x="0" y="13"/>
                </a:lnTo>
                <a:lnTo>
                  <a:pt x="0" y="11"/>
                </a:lnTo>
                <a:lnTo>
                  <a:pt x="2" y="7"/>
                </a:lnTo>
                <a:lnTo>
                  <a:pt x="4" y="3"/>
                </a:lnTo>
                <a:lnTo>
                  <a:pt x="7" y="2"/>
                </a:lnTo>
                <a:lnTo>
                  <a:pt x="11" y="0"/>
                </a:lnTo>
                <a:lnTo>
                  <a:pt x="15" y="0"/>
                </a:lnTo>
                <a:lnTo>
                  <a:pt x="17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0</xdr:col>
      <xdr:colOff>1952625</xdr:colOff>
      <xdr:row>46</xdr:row>
      <xdr:rowOff>0</xdr:rowOff>
    </xdr:to>
    <xdr:grpSp>
      <xdr:nvGrpSpPr>
        <xdr:cNvPr id="87497" name="Group 69"/>
        <xdr:cNvGrpSpPr>
          <a:grpSpLocks/>
        </xdr:cNvGrpSpPr>
      </xdr:nvGrpSpPr>
      <xdr:grpSpPr bwMode="auto">
        <a:xfrm>
          <a:off x="0" y="8445500"/>
          <a:ext cx="1952625" cy="0"/>
          <a:chOff x="312" y="372"/>
          <a:chExt cx="1565" cy="449"/>
        </a:xfrm>
      </xdr:grpSpPr>
      <xdr:sp macro="" textlink="">
        <xdr:nvSpPr>
          <xdr:cNvPr id="87498" name="Freeform 70"/>
          <xdr:cNvSpPr>
            <a:spLocks noChangeAspect="1"/>
          </xdr:cNvSpPr>
        </xdr:nvSpPr>
        <xdr:spPr bwMode="auto">
          <a:xfrm>
            <a:off x="742" y="375"/>
            <a:ext cx="123" cy="127"/>
          </a:xfrm>
          <a:custGeom>
            <a:avLst/>
            <a:gdLst>
              <a:gd name="T0" fmla="*/ 0 w 121"/>
              <a:gd name="T1" fmla="*/ 72 h 142"/>
              <a:gd name="T2" fmla="*/ 30 w 121"/>
              <a:gd name="T3" fmla="*/ 72 h 142"/>
              <a:gd name="T4" fmla="*/ 30 w 121"/>
              <a:gd name="T5" fmla="*/ 42 h 142"/>
              <a:gd name="T6" fmla="*/ 104 w 121"/>
              <a:gd name="T7" fmla="*/ 42 h 142"/>
              <a:gd name="T8" fmla="*/ 104 w 121"/>
              <a:gd name="T9" fmla="*/ 72 h 142"/>
              <a:gd name="T10" fmla="*/ 133 w 121"/>
              <a:gd name="T11" fmla="*/ 72 h 142"/>
              <a:gd name="T12" fmla="*/ 133 w 121"/>
              <a:gd name="T13" fmla="*/ 0 h 142"/>
              <a:gd name="T14" fmla="*/ 104 w 121"/>
              <a:gd name="T15" fmla="*/ 0 h 142"/>
              <a:gd name="T16" fmla="*/ 104 w 121"/>
              <a:gd name="T17" fmla="*/ 30 h 142"/>
              <a:gd name="T18" fmla="*/ 30 w 121"/>
              <a:gd name="T19" fmla="*/ 30 h 142"/>
              <a:gd name="T20" fmla="*/ 30 w 121"/>
              <a:gd name="T21" fmla="*/ 0 h 142"/>
              <a:gd name="T22" fmla="*/ 0 w 121"/>
              <a:gd name="T23" fmla="*/ 0 h 142"/>
              <a:gd name="T24" fmla="*/ 0 w 121"/>
              <a:gd name="T25" fmla="*/ 72 h 142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21"/>
              <a:gd name="T40" fmla="*/ 0 h 142"/>
              <a:gd name="T41" fmla="*/ 121 w 121"/>
              <a:gd name="T42" fmla="*/ 142 h 142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21" h="142">
                <a:moveTo>
                  <a:pt x="0" y="142"/>
                </a:moveTo>
                <a:lnTo>
                  <a:pt x="30" y="142"/>
                </a:lnTo>
                <a:lnTo>
                  <a:pt x="30" y="82"/>
                </a:lnTo>
                <a:lnTo>
                  <a:pt x="92" y="82"/>
                </a:lnTo>
                <a:lnTo>
                  <a:pt x="92" y="142"/>
                </a:lnTo>
                <a:lnTo>
                  <a:pt x="121" y="142"/>
                </a:lnTo>
                <a:lnTo>
                  <a:pt x="121" y="0"/>
                </a:lnTo>
                <a:lnTo>
                  <a:pt x="92" y="0"/>
                </a:lnTo>
                <a:lnTo>
                  <a:pt x="92" y="57"/>
                </a:lnTo>
                <a:lnTo>
                  <a:pt x="30" y="57"/>
                </a:lnTo>
                <a:lnTo>
                  <a:pt x="30" y="0"/>
                </a:lnTo>
                <a:lnTo>
                  <a:pt x="0" y="0"/>
                </a:lnTo>
                <a:lnTo>
                  <a:pt x="0" y="142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499" name="Freeform 71"/>
          <xdr:cNvSpPr>
            <a:spLocks noChangeAspect="1" noEditPoints="1"/>
          </xdr:cNvSpPr>
        </xdr:nvSpPr>
        <xdr:spPr bwMode="auto">
          <a:xfrm>
            <a:off x="873" y="373"/>
            <a:ext cx="149" cy="131"/>
          </a:xfrm>
          <a:custGeom>
            <a:avLst/>
            <a:gdLst>
              <a:gd name="T0" fmla="*/ 68 w 148"/>
              <a:gd name="T1" fmla="*/ 61 h 147"/>
              <a:gd name="T2" fmla="*/ 47 w 148"/>
              <a:gd name="T3" fmla="*/ 55 h 147"/>
              <a:gd name="T4" fmla="*/ 34 w 148"/>
              <a:gd name="T5" fmla="*/ 46 h 147"/>
              <a:gd name="T6" fmla="*/ 32 w 148"/>
              <a:gd name="T7" fmla="*/ 37 h 147"/>
              <a:gd name="T8" fmla="*/ 34 w 148"/>
              <a:gd name="T9" fmla="*/ 28 h 147"/>
              <a:gd name="T10" fmla="*/ 47 w 148"/>
              <a:gd name="T11" fmla="*/ 18 h 147"/>
              <a:gd name="T12" fmla="*/ 68 w 148"/>
              <a:gd name="T13" fmla="*/ 13 h 147"/>
              <a:gd name="T14" fmla="*/ 87 w 148"/>
              <a:gd name="T15" fmla="*/ 13 h 147"/>
              <a:gd name="T16" fmla="*/ 108 w 148"/>
              <a:gd name="T17" fmla="*/ 18 h 147"/>
              <a:gd name="T18" fmla="*/ 120 w 148"/>
              <a:gd name="T19" fmla="*/ 28 h 147"/>
              <a:gd name="T20" fmla="*/ 125 w 148"/>
              <a:gd name="T21" fmla="*/ 37 h 147"/>
              <a:gd name="T22" fmla="*/ 120 w 148"/>
              <a:gd name="T23" fmla="*/ 46 h 147"/>
              <a:gd name="T24" fmla="*/ 108 w 148"/>
              <a:gd name="T25" fmla="*/ 55 h 147"/>
              <a:gd name="T26" fmla="*/ 87 w 148"/>
              <a:gd name="T27" fmla="*/ 61 h 147"/>
              <a:gd name="T28" fmla="*/ 154 w 148"/>
              <a:gd name="T29" fmla="*/ 37 h 147"/>
              <a:gd name="T30" fmla="*/ 152 w 148"/>
              <a:gd name="T31" fmla="*/ 29 h 147"/>
              <a:gd name="T32" fmla="*/ 135 w 148"/>
              <a:gd name="T33" fmla="*/ 12 h 147"/>
              <a:gd name="T34" fmla="*/ 129 w 148"/>
              <a:gd name="T35" fmla="*/ 9 h 147"/>
              <a:gd name="T36" fmla="*/ 103 w 148"/>
              <a:gd name="T37" fmla="*/ 3 h 147"/>
              <a:gd name="T38" fmla="*/ 80 w 148"/>
              <a:gd name="T39" fmla="*/ 0 h 147"/>
              <a:gd name="T40" fmla="*/ 59 w 148"/>
              <a:gd name="T41" fmla="*/ 0 h 147"/>
              <a:gd name="T42" fmla="*/ 25 w 148"/>
              <a:gd name="T43" fmla="*/ 9 h 147"/>
              <a:gd name="T44" fmla="*/ 19 w 148"/>
              <a:gd name="T45" fmla="*/ 12 h 147"/>
              <a:gd name="T46" fmla="*/ 4 w 148"/>
              <a:gd name="T47" fmla="*/ 26 h 147"/>
              <a:gd name="T48" fmla="*/ 0 w 148"/>
              <a:gd name="T49" fmla="*/ 37 h 147"/>
              <a:gd name="T50" fmla="*/ 2 w 148"/>
              <a:gd name="T51" fmla="*/ 45 h 147"/>
              <a:gd name="T52" fmla="*/ 23 w 148"/>
              <a:gd name="T53" fmla="*/ 64 h 147"/>
              <a:gd name="T54" fmla="*/ 32 w 148"/>
              <a:gd name="T55" fmla="*/ 67 h 147"/>
              <a:gd name="T56" fmla="*/ 53 w 148"/>
              <a:gd name="T57" fmla="*/ 73 h 147"/>
              <a:gd name="T58" fmla="*/ 80 w 148"/>
              <a:gd name="T59" fmla="*/ 74 h 147"/>
              <a:gd name="T60" fmla="*/ 95 w 148"/>
              <a:gd name="T61" fmla="*/ 74 h 147"/>
              <a:gd name="T62" fmla="*/ 129 w 148"/>
              <a:gd name="T63" fmla="*/ 65 h 147"/>
              <a:gd name="T64" fmla="*/ 135 w 148"/>
              <a:gd name="T65" fmla="*/ 62 h 147"/>
              <a:gd name="T66" fmla="*/ 150 w 148"/>
              <a:gd name="T67" fmla="*/ 49 h 147"/>
              <a:gd name="T68" fmla="*/ 154 w 148"/>
              <a:gd name="T69" fmla="*/ 37 h 147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148"/>
              <a:gd name="T106" fmla="*/ 0 h 147"/>
              <a:gd name="T107" fmla="*/ 148 w 148"/>
              <a:gd name="T108" fmla="*/ 147 h 147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148" h="147">
                <a:moveTo>
                  <a:pt x="74" y="121"/>
                </a:moveTo>
                <a:lnTo>
                  <a:pt x="68" y="121"/>
                </a:lnTo>
                <a:lnTo>
                  <a:pt x="57" y="119"/>
                </a:lnTo>
                <a:lnTo>
                  <a:pt x="47" y="111"/>
                </a:lnTo>
                <a:lnTo>
                  <a:pt x="38" y="103"/>
                </a:lnTo>
                <a:lnTo>
                  <a:pt x="34" y="92"/>
                </a:lnTo>
                <a:lnTo>
                  <a:pt x="32" y="80"/>
                </a:lnTo>
                <a:lnTo>
                  <a:pt x="32" y="73"/>
                </a:lnTo>
                <a:lnTo>
                  <a:pt x="32" y="67"/>
                </a:lnTo>
                <a:lnTo>
                  <a:pt x="34" y="55"/>
                </a:lnTo>
                <a:lnTo>
                  <a:pt x="38" y="44"/>
                </a:lnTo>
                <a:lnTo>
                  <a:pt x="47" y="36"/>
                </a:lnTo>
                <a:lnTo>
                  <a:pt x="57" y="28"/>
                </a:lnTo>
                <a:lnTo>
                  <a:pt x="68" y="27"/>
                </a:lnTo>
                <a:lnTo>
                  <a:pt x="74" y="25"/>
                </a:lnTo>
                <a:lnTo>
                  <a:pt x="81" y="27"/>
                </a:lnTo>
                <a:lnTo>
                  <a:pt x="91" y="28"/>
                </a:lnTo>
                <a:lnTo>
                  <a:pt x="102" y="36"/>
                </a:lnTo>
                <a:lnTo>
                  <a:pt x="108" y="44"/>
                </a:lnTo>
                <a:lnTo>
                  <a:pt x="114" y="55"/>
                </a:lnTo>
                <a:lnTo>
                  <a:pt x="117" y="67"/>
                </a:lnTo>
                <a:lnTo>
                  <a:pt x="119" y="73"/>
                </a:lnTo>
                <a:lnTo>
                  <a:pt x="117" y="80"/>
                </a:lnTo>
                <a:lnTo>
                  <a:pt x="114" y="92"/>
                </a:lnTo>
                <a:lnTo>
                  <a:pt x="110" y="103"/>
                </a:lnTo>
                <a:lnTo>
                  <a:pt x="102" y="111"/>
                </a:lnTo>
                <a:lnTo>
                  <a:pt x="91" y="119"/>
                </a:lnTo>
                <a:lnTo>
                  <a:pt x="81" y="121"/>
                </a:lnTo>
                <a:lnTo>
                  <a:pt x="74" y="121"/>
                </a:lnTo>
                <a:close/>
                <a:moveTo>
                  <a:pt x="148" y="73"/>
                </a:moveTo>
                <a:lnTo>
                  <a:pt x="148" y="69"/>
                </a:lnTo>
                <a:lnTo>
                  <a:pt x="146" y="59"/>
                </a:lnTo>
                <a:lnTo>
                  <a:pt x="140" y="42"/>
                </a:lnTo>
                <a:lnTo>
                  <a:pt x="129" y="25"/>
                </a:lnTo>
                <a:lnTo>
                  <a:pt x="127" y="21"/>
                </a:lnTo>
                <a:lnTo>
                  <a:pt x="123" y="17"/>
                </a:lnTo>
                <a:lnTo>
                  <a:pt x="114" y="11"/>
                </a:lnTo>
                <a:lnTo>
                  <a:pt x="97" y="3"/>
                </a:lnTo>
                <a:lnTo>
                  <a:pt x="78" y="0"/>
                </a:lnTo>
                <a:lnTo>
                  <a:pt x="74" y="0"/>
                </a:lnTo>
                <a:lnTo>
                  <a:pt x="70" y="0"/>
                </a:lnTo>
                <a:lnTo>
                  <a:pt x="59" y="0"/>
                </a:lnTo>
                <a:lnTo>
                  <a:pt x="42" y="7"/>
                </a:lnTo>
                <a:lnTo>
                  <a:pt x="25" y="17"/>
                </a:lnTo>
                <a:lnTo>
                  <a:pt x="21" y="21"/>
                </a:lnTo>
                <a:lnTo>
                  <a:pt x="19" y="25"/>
                </a:lnTo>
                <a:lnTo>
                  <a:pt x="13" y="32"/>
                </a:lnTo>
                <a:lnTo>
                  <a:pt x="4" y="50"/>
                </a:lnTo>
                <a:lnTo>
                  <a:pt x="0" y="69"/>
                </a:lnTo>
                <a:lnTo>
                  <a:pt x="0" y="73"/>
                </a:lnTo>
                <a:lnTo>
                  <a:pt x="0" y="80"/>
                </a:lnTo>
                <a:lnTo>
                  <a:pt x="2" y="90"/>
                </a:lnTo>
                <a:lnTo>
                  <a:pt x="10" y="111"/>
                </a:lnTo>
                <a:lnTo>
                  <a:pt x="23" y="128"/>
                </a:lnTo>
                <a:lnTo>
                  <a:pt x="27" y="130"/>
                </a:lnTo>
                <a:lnTo>
                  <a:pt x="32" y="134"/>
                </a:lnTo>
                <a:lnTo>
                  <a:pt x="38" y="138"/>
                </a:lnTo>
                <a:lnTo>
                  <a:pt x="53" y="146"/>
                </a:lnTo>
                <a:lnTo>
                  <a:pt x="70" y="147"/>
                </a:lnTo>
                <a:lnTo>
                  <a:pt x="74" y="147"/>
                </a:lnTo>
                <a:lnTo>
                  <a:pt x="78" y="147"/>
                </a:lnTo>
                <a:lnTo>
                  <a:pt x="89" y="147"/>
                </a:lnTo>
                <a:lnTo>
                  <a:pt x="106" y="142"/>
                </a:lnTo>
                <a:lnTo>
                  <a:pt x="123" y="130"/>
                </a:lnTo>
                <a:lnTo>
                  <a:pt x="127" y="126"/>
                </a:lnTo>
                <a:lnTo>
                  <a:pt x="129" y="123"/>
                </a:lnTo>
                <a:lnTo>
                  <a:pt x="136" y="115"/>
                </a:lnTo>
                <a:lnTo>
                  <a:pt x="144" y="98"/>
                </a:lnTo>
                <a:lnTo>
                  <a:pt x="148" y="78"/>
                </a:lnTo>
                <a:lnTo>
                  <a:pt x="148" y="73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00" name="Freeform 72"/>
          <xdr:cNvSpPr>
            <a:spLocks noChangeAspect="1"/>
          </xdr:cNvSpPr>
        </xdr:nvSpPr>
        <xdr:spPr bwMode="auto">
          <a:xfrm>
            <a:off x="1022" y="372"/>
            <a:ext cx="93" cy="132"/>
          </a:xfrm>
          <a:custGeom>
            <a:avLst/>
            <a:gdLst>
              <a:gd name="T0" fmla="*/ 0 w 92"/>
              <a:gd name="T1" fmla="*/ 65 h 149"/>
              <a:gd name="T2" fmla="*/ 13 w 92"/>
              <a:gd name="T3" fmla="*/ 70 h 149"/>
              <a:gd name="T4" fmla="*/ 28 w 92"/>
              <a:gd name="T5" fmla="*/ 73 h 149"/>
              <a:gd name="T6" fmla="*/ 43 w 92"/>
              <a:gd name="T7" fmla="*/ 73 h 149"/>
              <a:gd name="T8" fmla="*/ 70 w 92"/>
              <a:gd name="T9" fmla="*/ 72 h 149"/>
              <a:gd name="T10" fmla="*/ 89 w 92"/>
              <a:gd name="T11" fmla="*/ 65 h 149"/>
              <a:gd name="T12" fmla="*/ 98 w 92"/>
              <a:gd name="T13" fmla="*/ 55 h 149"/>
              <a:gd name="T14" fmla="*/ 98 w 92"/>
              <a:gd name="T15" fmla="*/ 49 h 149"/>
              <a:gd name="T16" fmla="*/ 94 w 92"/>
              <a:gd name="T17" fmla="*/ 41 h 149"/>
              <a:gd name="T18" fmla="*/ 79 w 92"/>
              <a:gd name="T19" fmla="*/ 35 h 149"/>
              <a:gd name="T20" fmla="*/ 64 w 92"/>
              <a:gd name="T21" fmla="*/ 31 h 149"/>
              <a:gd name="T22" fmla="*/ 53 w 92"/>
              <a:gd name="T23" fmla="*/ 28 h 149"/>
              <a:gd name="T24" fmla="*/ 32 w 92"/>
              <a:gd name="T25" fmla="*/ 24 h 149"/>
              <a:gd name="T26" fmla="*/ 30 w 92"/>
              <a:gd name="T27" fmla="*/ 19 h 149"/>
              <a:gd name="T28" fmla="*/ 32 w 92"/>
              <a:gd name="T29" fmla="*/ 17 h 149"/>
              <a:gd name="T30" fmla="*/ 37 w 92"/>
              <a:gd name="T31" fmla="*/ 14 h 149"/>
              <a:gd name="T32" fmla="*/ 53 w 92"/>
              <a:gd name="T33" fmla="*/ 12 h 149"/>
              <a:gd name="T34" fmla="*/ 57 w 92"/>
              <a:gd name="T35" fmla="*/ 12 h 149"/>
              <a:gd name="T36" fmla="*/ 70 w 92"/>
              <a:gd name="T37" fmla="*/ 14 h 149"/>
              <a:gd name="T38" fmla="*/ 77 w 92"/>
              <a:gd name="T39" fmla="*/ 17 h 149"/>
              <a:gd name="T40" fmla="*/ 87 w 92"/>
              <a:gd name="T41" fmla="*/ 13 h 149"/>
              <a:gd name="T42" fmla="*/ 94 w 92"/>
              <a:gd name="T43" fmla="*/ 10 h 149"/>
              <a:gd name="T44" fmla="*/ 85 w 92"/>
              <a:gd name="T45" fmla="*/ 5 h 149"/>
              <a:gd name="T46" fmla="*/ 60 w 92"/>
              <a:gd name="T47" fmla="*/ 2 h 149"/>
              <a:gd name="T48" fmla="*/ 43 w 92"/>
              <a:gd name="T49" fmla="*/ 2 h 149"/>
              <a:gd name="T50" fmla="*/ 17 w 92"/>
              <a:gd name="T51" fmla="*/ 4 h 149"/>
              <a:gd name="T52" fmla="*/ 5 w 92"/>
              <a:gd name="T53" fmla="*/ 12 h 149"/>
              <a:gd name="T54" fmla="*/ 0 w 92"/>
              <a:gd name="T55" fmla="*/ 19 h 149"/>
              <a:gd name="T56" fmla="*/ 3 w 92"/>
              <a:gd name="T57" fmla="*/ 27 h 149"/>
              <a:gd name="T58" fmla="*/ 13 w 92"/>
              <a:gd name="T59" fmla="*/ 34 h 149"/>
              <a:gd name="T60" fmla="*/ 28 w 92"/>
              <a:gd name="T61" fmla="*/ 39 h 149"/>
              <a:gd name="T62" fmla="*/ 37 w 92"/>
              <a:gd name="T63" fmla="*/ 40 h 149"/>
              <a:gd name="T64" fmla="*/ 64 w 92"/>
              <a:gd name="T65" fmla="*/ 45 h 149"/>
              <a:gd name="T66" fmla="*/ 70 w 92"/>
              <a:gd name="T67" fmla="*/ 51 h 149"/>
              <a:gd name="T68" fmla="*/ 70 w 92"/>
              <a:gd name="T69" fmla="*/ 53 h 149"/>
              <a:gd name="T70" fmla="*/ 66 w 92"/>
              <a:gd name="T71" fmla="*/ 58 h 149"/>
              <a:gd name="T72" fmla="*/ 55 w 92"/>
              <a:gd name="T73" fmla="*/ 60 h 149"/>
              <a:gd name="T74" fmla="*/ 41 w 92"/>
              <a:gd name="T75" fmla="*/ 61 h 149"/>
              <a:gd name="T76" fmla="*/ 32 w 92"/>
              <a:gd name="T77" fmla="*/ 60 h 149"/>
              <a:gd name="T78" fmla="*/ 24 w 92"/>
              <a:gd name="T79" fmla="*/ 58 h 149"/>
              <a:gd name="T80" fmla="*/ 17 w 92"/>
              <a:gd name="T81" fmla="*/ 53 h 149"/>
              <a:gd name="T82" fmla="*/ 15 w 92"/>
              <a:gd name="T83" fmla="*/ 52 h 149"/>
              <a:gd name="T84" fmla="*/ 5 w 92"/>
              <a:gd name="T85" fmla="*/ 58 h 149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92"/>
              <a:gd name="T130" fmla="*/ 0 h 149"/>
              <a:gd name="T131" fmla="*/ 92 w 92"/>
              <a:gd name="T132" fmla="*/ 149 h 149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92" h="149">
                <a:moveTo>
                  <a:pt x="0" y="128"/>
                </a:moveTo>
                <a:lnTo>
                  <a:pt x="0" y="132"/>
                </a:lnTo>
                <a:lnTo>
                  <a:pt x="7" y="138"/>
                </a:lnTo>
                <a:lnTo>
                  <a:pt x="13" y="144"/>
                </a:lnTo>
                <a:lnTo>
                  <a:pt x="20" y="146"/>
                </a:lnTo>
                <a:lnTo>
                  <a:pt x="28" y="149"/>
                </a:lnTo>
                <a:lnTo>
                  <a:pt x="39" y="149"/>
                </a:lnTo>
                <a:lnTo>
                  <a:pt x="43" y="149"/>
                </a:lnTo>
                <a:lnTo>
                  <a:pt x="49" y="149"/>
                </a:lnTo>
                <a:lnTo>
                  <a:pt x="64" y="148"/>
                </a:lnTo>
                <a:lnTo>
                  <a:pt x="75" y="142"/>
                </a:lnTo>
                <a:lnTo>
                  <a:pt x="83" y="134"/>
                </a:lnTo>
                <a:lnTo>
                  <a:pt x="88" y="125"/>
                </a:lnTo>
                <a:lnTo>
                  <a:pt x="92" y="113"/>
                </a:lnTo>
                <a:lnTo>
                  <a:pt x="92" y="107"/>
                </a:lnTo>
                <a:lnTo>
                  <a:pt x="92" y="101"/>
                </a:lnTo>
                <a:lnTo>
                  <a:pt x="90" y="94"/>
                </a:lnTo>
                <a:lnTo>
                  <a:pt x="88" y="86"/>
                </a:lnTo>
                <a:lnTo>
                  <a:pt x="81" y="78"/>
                </a:lnTo>
                <a:lnTo>
                  <a:pt x="73" y="73"/>
                </a:lnTo>
                <a:lnTo>
                  <a:pt x="64" y="67"/>
                </a:lnTo>
                <a:lnTo>
                  <a:pt x="58" y="63"/>
                </a:lnTo>
                <a:lnTo>
                  <a:pt x="54" y="63"/>
                </a:lnTo>
                <a:lnTo>
                  <a:pt x="47" y="59"/>
                </a:lnTo>
                <a:lnTo>
                  <a:pt x="34" y="53"/>
                </a:lnTo>
                <a:lnTo>
                  <a:pt x="32" y="50"/>
                </a:lnTo>
                <a:lnTo>
                  <a:pt x="30" y="44"/>
                </a:lnTo>
                <a:lnTo>
                  <a:pt x="30" y="40"/>
                </a:lnTo>
                <a:lnTo>
                  <a:pt x="30" y="38"/>
                </a:lnTo>
                <a:lnTo>
                  <a:pt x="32" y="34"/>
                </a:lnTo>
                <a:lnTo>
                  <a:pt x="32" y="30"/>
                </a:lnTo>
                <a:lnTo>
                  <a:pt x="37" y="29"/>
                </a:lnTo>
                <a:lnTo>
                  <a:pt x="41" y="27"/>
                </a:lnTo>
                <a:lnTo>
                  <a:pt x="47" y="25"/>
                </a:lnTo>
                <a:lnTo>
                  <a:pt x="49" y="25"/>
                </a:lnTo>
                <a:lnTo>
                  <a:pt x="51" y="25"/>
                </a:lnTo>
                <a:lnTo>
                  <a:pt x="56" y="25"/>
                </a:lnTo>
                <a:lnTo>
                  <a:pt x="64" y="29"/>
                </a:lnTo>
                <a:lnTo>
                  <a:pt x="68" y="34"/>
                </a:lnTo>
                <a:lnTo>
                  <a:pt x="71" y="36"/>
                </a:lnTo>
                <a:lnTo>
                  <a:pt x="73" y="34"/>
                </a:lnTo>
                <a:lnTo>
                  <a:pt x="81" y="27"/>
                </a:lnTo>
                <a:lnTo>
                  <a:pt x="88" y="19"/>
                </a:lnTo>
                <a:lnTo>
                  <a:pt x="85" y="17"/>
                </a:lnTo>
                <a:lnTo>
                  <a:pt x="79" y="11"/>
                </a:lnTo>
                <a:lnTo>
                  <a:pt x="68" y="4"/>
                </a:lnTo>
                <a:lnTo>
                  <a:pt x="54" y="2"/>
                </a:lnTo>
                <a:lnTo>
                  <a:pt x="49" y="0"/>
                </a:lnTo>
                <a:lnTo>
                  <a:pt x="43" y="2"/>
                </a:lnTo>
                <a:lnTo>
                  <a:pt x="30" y="4"/>
                </a:lnTo>
                <a:lnTo>
                  <a:pt x="17" y="9"/>
                </a:lnTo>
                <a:lnTo>
                  <a:pt x="11" y="17"/>
                </a:lnTo>
                <a:lnTo>
                  <a:pt x="5" y="25"/>
                </a:lnTo>
                <a:lnTo>
                  <a:pt x="0" y="36"/>
                </a:lnTo>
                <a:lnTo>
                  <a:pt x="0" y="40"/>
                </a:lnTo>
                <a:lnTo>
                  <a:pt x="0" y="46"/>
                </a:lnTo>
                <a:lnTo>
                  <a:pt x="3" y="55"/>
                </a:lnTo>
                <a:lnTo>
                  <a:pt x="7" y="61"/>
                </a:lnTo>
                <a:lnTo>
                  <a:pt x="13" y="69"/>
                </a:lnTo>
                <a:lnTo>
                  <a:pt x="20" y="75"/>
                </a:lnTo>
                <a:lnTo>
                  <a:pt x="28" y="80"/>
                </a:lnTo>
                <a:lnTo>
                  <a:pt x="32" y="82"/>
                </a:lnTo>
                <a:lnTo>
                  <a:pt x="37" y="84"/>
                </a:lnTo>
                <a:lnTo>
                  <a:pt x="47" y="88"/>
                </a:lnTo>
                <a:lnTo>
                  <a:pt x="58" y="96"/>
                </a:lnTo>
                <a:lnTo>
                  <a:pt x="62" y="100"/>
                </a:lnTo>
                <a:lnTo>
                  <a:pt x="64" y="105"/>
                </a:lnTo>
                <a:lnTo>
                  <a:pt x="64" y="107"/>
                </a:lnTo>
                <a:lnTo>
                  <a:pt x="64" y="111"/>
                </a:lnTo>
                <a:lnTo>
                  <a:pt x="62" y="115"/>
                </a:lnTo>
                <a:lnTo>
                  <a:pt x="60" y="121"/>
                </a:lnTo>
                <a:lnTo>
                  <a:pt x="56" y="123"/>
                </a:lnTo>
                <a:lnTo>
                  <a:pt x="49" y="125"/>
                </a:lnTo>
                <a:lnTo>
                  <a:pt x="45" y="126"/>
                </a:lnTo>
                <a:lnTo>
                  <a:pt x="41" y="126"/>
                </a:lnTo>
                <a:lnTo>
                  <a:pt x="39" y="126"/>
                </a:lnTo>
                <a:lnTo>
                  <a:pt x="32" y="125"/>
                </a:lnTo>
                <a:lnTo>
                  <a:pt x="28" y="123"/>
                </a:lnTo>
                <a:lnTo>
                  <a:pt x="24" y="121"/>
                </a:lnTo>
                <a:lnTo>
                  <a:pt x="20" y="117"/>
                </a:lnTo>
                <a:lnTo>
                  <a:pt x="17" y="111"/>
                </a:lnTo>
                <a:lnTo>
                  <a:pt x="15" y="109"/>
                </a:lnTo>
                <a:lnTo>
                  <a:pt x="13" y="113"/>
                </a:lnTo>
                <a:lnTo>
                  <a:pt x="5" y="121"/>
                </a:lnTo>
                <a:lnTo>
                  <a:pt x="0" y="128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01" name="Freeform 73"/>
          <xdr:cNvSpPr>
            <a:spLocks noChangeAspect="1" noEditPoints="1"/>
          </xdr:cNvSpPr>
        </xdr:nvSpPr>
        <xdr:spPr bwMode="auto">
          <a:xfrm>
            <a:off x="1123" y="375"/>
            <a:ext cx="88" cy="127"/>
          </a:xfrm>
          <a:custGeom>
            <a:avLst/>
            <a:gdLst>
              <a:gd name="T0" fmla="*/ 0 w 87"/>
              <a:gd name="T1" fmla="*/ 72 h 142"/>
              <a:gd name="T2" fmla="*/ 17 w 87"/>
              <a:gd name="T3" fmla="*/ 72 h 142"/>
              <a:gd name="T4" fmla="*/ 30 w 87"/>
              <a:gd name="T5" fmla="*/ 72 h 142"/>
              <a:gd name="T6" fmla="*/ 30 w 87"/>
              <a:gd name="T7" fmla="*/ 69 h 142"/>
              <a:gd name="T8" fmla="*/ 30 w 87"/>
              <a:gd name="T9" fmla="*/ 46 h 142"/>
              <a:gd name="T10" fmla="*/ 30 w 87"/>
              <a:gd name="T11" fmla="*/ 46 h 142"/>
              <a:gd name="T12" fmla="*/ 38 w 87"/>
              <a:gd name="T13" fmla="*/ 46 h 142"/>
              <a:gd name="T14" fmla="*/ 51 w 87"/>
              <a:gd name="T15" fmla="*/ 46 h 142"/>
              <a:gd name="T16" fmla="*/ 76 w 87"/>
              <a:gd name="T17" fmla="*/ 41 h 142"/>
              <a:gd name="T18" fmla="*/ 89 w 87"/>
              <a:gd name="T19" fmla="*/ 32 h 142"/>
              <a:gd name="T20" fmla="*/ 93 w 87"/>
              <a:gd name="T21" fmla="*/ 22 h 142"/>
              <a:gd name="T22" fmla="*/ 89 w 87"/>
              <a:gd name="T23" fmla="*/ 13 h 142"/>
              <a:gd name="T24" fmla="*/ 74 w 87"/>
              <a:gd name="T25" fmla="*/ 4 h 142"/>
              <a:gd name="T26" fmla="*/ 43 w 87"/>
              <a:gd name="T27" fmla="*/ 0 h 142"/>
              <a:gd name="T28" fmla="*/ 32 w 87"/>
              <a:gd name="T29" fmla="*/ 0 h 142"/>
              <a:gd name="T30" fmla="*/ 13 w 87"/>
              <a:gd name="T31" fmla="*/ 0 h 142"/>
              <a:gd name="T32" fmla="*/ 0 w 87"/>
              <a:gd name="T33" fmla="*/ 0 h 142"/>
              <a:gd name="T34" fmla="*/ 0 w 87"/>
              <a:gd name="T35" fmla="*/ 12 h 142"/>
              <a:gd name="T36" fmla="*/ 0 w 87"/>
              <a:gd name="T37" fmla="*/ 72 h 142"/>
              <a:gd name="T38" fmla="*/ 30 w 87"/>
              <a:gd name="T39" fmla="*/ 34 h 142"/>
              <a:gd name="T40" fmla="*/ 30 w 87"/>
              <a:gd name="T41" fmla="*/ 30 h 142"/>
              <a:gd name="T42" fmla="*/ 30 w 87"/>
              <a:gd name="T43" fmla="*/ 12 h 142"/>
              <a:gd name="T44" fmla="*/ 30 w 87"/>
              <a:gd name="T45" fmla="*/ 12 h 142"/>
              <a:gd name="T46" fmla="*/ 34 w 87"/>
              <a:gd name="T47" fmla="*/ 12 h 142"/>
              <a:gd name="T48" fmla="*/ 38 w 87"/>
              <a:gd name="T49" fmla="*/ 12 h 142"/>
              <a:gd name="T50" fmla="*/ 55 w 87"/>
              <a:gd name="T51" fmla="*/ 13 h 142"/>
              <a:gd name="T52" fmla="*/ 61 w 87"/>
              <a:gd name="T53" fmla="*/ 17 h 142"/>
              <a:gd name="T54" fmla="*/ 64 w 87"/>
              <a:gd name="T55" fmla="*/ 22 h 142"/>
              <a:gd name="T56" fmla="*/ 61 w 87"/>
              <a:gd name="T57" fmla="*/ 27 h 142"/>
              <a:gd name="T58" fmla="*/ 55 w 87"/>
              <a:gd name="T59" fmla="*/ 31 h 142"/>
              <a:gd name="T60" fmla="*/ 38 w 87"/>
              <a:gd name="T61" fmla="*/ 34 h 142"/>
              <a:gd name="T62" fmla="*/ 34 w 87"/>
              <a:gd name="T63" fmla="*/ 34 h 142"/>
              <a:gd name="T64" fmla="*/ 32 w 87"/>
              <a:gd name="T65" fmla="*/ 34 h 14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87"/>
              <a:gd name="T100" fmla="*/ 0 h 142"/>
              <a:gd name="T101" fmla="*/ 87 w 87"/>
              <a:gd name="T102" fmla="*/ 142 h 14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87" h="142">
                <a:moveTo>
                  <a:pt x="0" y="142"/>
                </a:moveTo>
                <a:lnTo>
                  <a:pt x="0" y="142"/>
                </a:lnTo>
                <a:lnTo>
                  <a:pt x="5" y="142"/>
                </a:lnTo>
                <a:lnTo>
                  <a:pt x="17" y="142"/>
                </a:lnTo>
                <a:lnTo>
                  <a:pt x="28" y="142"/>
                </a:lnTo>
                <a:lnTo>
                  <a:pt x="30" y="142"/>
                </a:lnTo>
                <a:lnTo>
                  <a:pt x="30" y="134"/>
                </a:lnTo>
                <a:lnTo>
                  <a:pt x="30" y="109"/>
                </a:lnTo>
                <a:lnTo>
                  <a:pt x="30" y="90"/>
                </a:lnTo>
                <a:lnTo>
                  <a:pt x="30" y="88"/>
                </a:lnTo>
                <a:lnTo>
                  <a:pt x="34" y="88"/>
                </a:lnTo>
                <a:lnTo>
                  <a:pt x="38" y="88"/>
                </a:lnTo>
                <a:lnTo>
                  <a:pt x="45" y="88"/>
                </a:lnTo>
                <a:lnTo>
                  <a:pt x="58" y="86"/>
                </a:lnTo>
                <a:lnTo>
                  <a:pt x="70" y="80"/>
                </a:lnTo>
                <a:lnTo>
                  <a:pt x="79" y="73"/>
                </a:lnTo>
                <a:lnTo>
                  <a:pt x="83" y="63"/>
                </a:lnTo>
                <a:lnTo>
                  <a:pt x="87" y="51"/>
                </a:lnTo>
                <a:lnTo>
                  <a:pt x="87" y="44"/>
                </a:lnTo>
                <a:lnTo>
                  <a:pt x="87" y="36"/>
                </a:lnTo>
                <a:lnTo>
                  <a:pt x="83" y="25"/>
                </a:lnTo>
                <a:lnTo>
                  <a:pt x="77" y="15"/>
                </a:lnTo>
                <a:lnTo>
                  <a:pt x="68" y="7"/>
                </a:lnTo>
                <a:lnTo>
                  <a:pt x="58" y="3"/>
                </a:lnTo>
                <a:lnTo>
                  <a:pt x="43" y="0"/>
                </a:lnTo>
                <a:lnTo>
                  <a:pt x="34" y="0"/>
                </a:lnTo>
                <a:lnTo>
                  <a:pt x="32" y="0"/>
                </a:lnTo>
                <a:lnTo>
                  <a:pt x="28" y="0"/>
                </a:lnTo>
                <a:lnTo>
                  <a:pt x="13" y="0"/>
                </a:lnTo>
                <a:lnTo>
                  <a:pt x="0" y="0"/>
                </a:lnTo>
                <a:lnTo>
                  <a:pt x="0" y="3"/>
                </a:lnTo>
                <a:lnTo>
                  <a:pt x="0" y="23"/>
                </a:lnTo>
                <a:lnTo>
                  <a:pt x="0" y="88"/>
                </a:lnTo>
                <a:lnTo>
                  <a:pt x="0" y="140"/>
                </a:lnTo>
                <a:lnTo>
                  <a:pt x="0" y="142"/>
                </a:lnTo>
                <a:close/>
                <a:moveTo>
                  <a:pt x="30" y="65"/>
                </a:moveTo>
                <a:lnTo>
                  <a:pt x="30" y="63"/>
                </a:lnTo>
                <a:lnTo>
                  <a:pt x="30" y="59"/>
                </a:lnTo>
                <a:lnTo>
                  <a:pt x="30" y="38"/>
                </a:lnTo>
                <a:lnTo>
                  <a:pt x="30" y="23"/>
                </a:lnTo>
                <a:lnTo>
                  <a:pt x="32" y="23"/>
                </a:lnTo>
                <a:lnTo>
                  <a:pt x="34" y="23"/>
                </a:lnTo>
                <a:lnTo>
                  <a:pt x="38" y="23"/>
                </a:lnTo>
                <a:lnTo>
                  <a:pt x="43" y="25"/>
                </a:lnTo>
                <a:lnTo>
                  <a:pt x="49" y="26"/>
                </a:lnTo>
                <a:lnTo>
                  <a:pt x="53" y="30"/>
                </a:lnTo>
                <a:lnTo>
                  <a:pt x="55" y="34"/>
                </a:lnTo>
                <a:lnTo>
                  <a:pt x="55" y="40"/>
                </a:lnTo>
                <a:lnTo>
                  <a:pt x="58" y="44"/>
                </a:lnTo>
                <a:lnTo>
                  <a:pt x="55" y="46"/>
                </a:lnTo>
                <a:lnTo>
                  <a:pt x="55" y="53"/>
                </a:lnTo>
                <a:lnTo>
                  <a:pt x="53" y="57"/>
                </a:lnTo>
                <a:lnTo>
                  <a:pt x="49" y="61"/>
                </a:lnTo>
                <a:lnTo>
                  <a:pt x="43" y="63"/>
                </a:lnTo>
                <a:lnTo>
                  <a:pt x="38" y="65"/>
                </a:lnTo>
                <a:lnTo>
                  <a:pt x="34" y="65"/>
                </a:lnTo>
                <a:lnTo>
                  <a:pt x="32" y="65"/>
                </a:lnTo>
                <a:lnTo>
                  <a:pt x="30" y="65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02" name="Rectangle 74"/>
          <xdr:cNvSpPr>
            <a:spLocks noChangeAspect="1" noChangeArrowheads="1"/>
          </xdr:cNvSpPr>
        </xdr:nvSpPr>
        <xdr:spPr bwMode="auto">
          <a:xfrm>
            <a:off x="1216" y="375"/>
            <a:ext cx="29" cy="127"/>
          </a:xfrm>
          <a:prstGeom prst="rect">
            <a:avLst/>
          </a:prstGeom>
          <a:solidFill>
            <a:srgbClr val="B2B2B2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7503" name="Freeform 75"/>
          <xdr:cNvSpPr>
            <a:spLocks noChangeAspect="1"/>
          </xdr:cNvSpPr>
        </xdr:nvSpPr>
        <xdr:spPr bwMode="auto">
          <a:xfrm>
            <a:off x="1247" y="375"/>
            <a:ext cx="100" cy="127"/>
          </a:xfrm>
          <a:custGeom>
            <a:avLst/>
            <a:gdLst>
              <a:gd name="T0" fmla="*/ 70 w 98"/>
              <a:gd name="T1" fmla="*/ 13 h 142"/>
              <a:gd name="T2" fmla="*/ 110 w 98"/>
              <a:gd name="T3" fmla="*/ 13 h 142"/>
              <a:gd name="T4" fmla="*/ 110 w 98"/>
              <a:gd name="T5" fmla="*/ 0 h 142"/>
              <a:gd name="T6" fmla="*/ 0 w 98"/>
              <a:gd name="T7" fmla="*/ 0 h 142"/>
              <a:gd name="T8" fmla="*/ 0 w 98"/>
              <a:gd name="T9" fmla="*/ 13 h 142"/>
              <a:gd name="T10" fmla="*/ 40 w 98"/>
              <a:gd name="T11" fmla="*/ 13 h 142"/>
              <a:gd name="T12" fmla="*/ 40 w 98"/>
              <a:gd name="T13" fmla="*/ 72 h 142"/>
              <a:gd name="T14" fmla="*/ 70 w 98"/>
              <a:gd name="T15" fmla="*/ 72 h 142"/>
              <a:gd name="T16" fmla="*/ 70 w 98"/>
              <a:gd name="T17" fmla="*/ 13 h 14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98"/>
              <a:gd name="T28" fmla="*/ 0 h 142"/>
              <a:gd name="T29" fmla="*/ 98 w 98"/>
              <a:gd name="T30" fmla="*/ 142 h 142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98" h="142">
                <a:moveTo>
                  <a:pt x="64" y="26"/>
                </a:moveTo>
                <a:lnTo>
                  <a:pt x="98" y="26"/>
                </a:lnTo>
                <a:lnTo>
                  <a:pt x="98" y="0"/>
                </a:lnTo>
                <a:lnTo>
                  <a:pt x="0" y="0"/>
                </a:lnTo>
                <a:lnTo>
                  <a:pt x="0" y="26"/>
                </a:lnTo>
                <a:lnTo>
                  <a:pt x="34" y="26"/>
                </a:lnTo>
                <a:lnTo>
                  <a:pt x="34" y="142"/>
                </a:lnTo>
                <a:lnTo>
                  <a:pt x="64" y="142"/>
                </a:lnTo>
                <a:lnTo>
                  <a:pt x="64" y="26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04" name="Freeform 76"/>
          <xdr:cNvSpPr>
            <a:spLocks noChangeAspect="1" noEditPoints="1"/>
          </xdr:cNvSpPr>
        </xdr:nvSpPr>
        <xdr:spPr bwMode="auto">
          <a:xfrm>
            <a:off x="1322" y="375"/>
            <a:ext cx="141" cy="127"/>
          </a:xfrm>
          <a:custGeom>
            <a:avLst/>
            <a:gdLst>
              <a:gd name="T0" fmla="*/ 0 w 140"/>
              <a:gd name="T1" fmla="*/ 72 h 142"/>
              <a:gd name="T2" fmla="*/ 31 w 140"/>
              <a:gd name="T3" fmla="*/ 72 h 142"/>
              <a:gd name="T4" fmla="*/ 42 w 140"/>
              <a:gd name="T5" fmla="*/ 57 h 142"/>
              <a:gd name="T6" fmla="*/ 101 w 140"/>
              <a:gd name="T7" fmla="*/ 57 h 142"/>
              <a:gd name="T8" fmla="*/ 114 w 140"/>
              <a:gd name="T9" fmla="*/ 72 h 142"/>
              <a:gd name="T10" fmla="*/ 146 w 140"/>
              <a:gd name="T11" fmla="*/ 72 h 142"/>
              <a:gd name="T12" fmla="*/ 93 w 140"/>
              <a:gd name="T13" fmla="*/ 0 h 142"/>
              <a:gd name="T14" fmla="*/ 53 w 140"/>
              <a:gd name="T15" fmla="*/ 0 h 142"/>
              <a:gd name="T16" fmla="*/ 0 w 140"/>
              <a:gd name="T17" fmla="*/ 72 h 142"/>
              <a:gd name="T18" fmla="*/ 95 w 140"/>
              <a:gd name="T19" fmla="*/ 46 h 142"/>
              <a:gd name="T20" fmla="*/ 93 w 140"/>
              <a:gd name="T21" fmla="*/ 46 h 142"/>
              <a:gd name="T22" fmla="*/ 88 w 140"/>
              <a:gd name="T23" fmla="*/ 46 h 142"/>
              <a:gd name="T24" fmla="*/ 65 w 140"/>
              <a:gd name="T25" fmla="*/ 46 h 142"/>
              <a:gd name="T26" fmla="*/ 51 w 140"/>
              <a:gd name="T27" fmla="*/ 46 h 142"/>
              <a:gd name="T28" fmla="*/ 51 w 140"/>
              <a:gd name="T29" fmla="*/ 46 h 142"/>
              <a:gd name="T30" fmla="*/ 51 w 140"/>
              <a:gd name="T31" fmla="*/ 46 h 142"/>
              <a:gd name="T32" fmla="*/ 53 w 140"/>
              <a:gd name="T33" fmla="*/ 42 h 142"/>
              <a:gd name="T34" fmla="*/ 59 w 140"/>
              <a:gd name="T35" fmla="*/ 30 h 142"/>
              <a:gd name="T36" fmla="*/ 65 w 140"/>
              <a:gd name="T37" fmla="*/ 22 h 142"/>
              <a:gd name="T38" fmla="*/ 65 w 140"/>
              <a:gd name="T39" fmla="*/ 22 h 142"/>
              <a:gd name="T40" fmla="*/ 65 w 140"/>
              <a:gd name="T41" fmla="*/ 21 h 142"/>
              <a:gd name="T42" fmla="*/ 68 w 140"/>
              <a:gd name="T43" fmla="*/ 17 h 142"/>
              <a:gd name="T44" fmla="*/ 76 w 140"/>
              <a:gd name="T45" fmla="*/ 13 h 142"/>
              <a:gd name="T46" fmla="*/ 76 w 140"/>
              <a:gd name="T47" fmla="*/ 12 h 142"/>
              <a:gd name="T48" fmla="*/ 76 w 140"/>
              <a:gd name="T49" fmla="*/ 13 h 142"/>
              <a:gd name="T50" fmla="*/ 76 w 140"/>
              <a:gd name="T51" fmla="*/ 15 h 142"/>
              <a:gd name="T52" fmla="*/ 78 w 140"/>
              <a:gd name="T53" fmla="*/ 19 h 142"/>
              <a:gd name="T54" fmla="*/ 78 w 140"/>
              <a:gd name="T55" fmla="*/ 21 h 142"/>
              <a:gd name="T56" fmla="*/ 80 w 140"/>
              <a:gd name="T57" fmla="*/ 21 h 142"/>
              <a:gd name="T58" fmla="*/ 80 w 140"/>
              <a:gd name="T59" fmla="*/ 22 h 142"/>
              <a:gd name="T60" fmla="*/ 82 w 140"/>
              <a:gd name="T61" fmla="*/ 25 h 142"/>
              <a:gd name="T62" fmla="*/ 88 w 140"/>
              <a:gd name="T63" fmla="*/ 37 h 142"/>
              <a:gd name="T64" fmla="*/ 95 w 140"/>
              <a:gd name="T65" fmla="*/ 46 h 142"/>
              <a:gd name="T66" fmla="*/ 95 w 140"/>
              <a:gd name="T67" fmla="*/ 46 h 142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140"/>
              <a:gd name="T103" fmla="*/ 0 h 142"/>
              <a:gd name="T104" fmla="*/ 140 w 140"/>
              <a:gd name="T105" fmla="*/ 142 h 142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140" h="142">
                <a:moveTo>
                  <a:pt x="0" y="142"/>
                </a:moveTo>
                <a:lnTo>
                  <a:pt x="31" y="142"/>
                </a:lnTo>
                <a:lnTo>
                  <a:pt x="42" y="113"/>
                </a:lnTo>
                <a:lnTo>
                  <a:pt x="95" y="113"/>
                </a:lnTo>
                <a:lnTo>
                  <a:pt x="108" y="142"/>
                </a:lnTo>
                <a:lnTo>
                  <a:pt x="140" y="142"/>
                </a:lnTo>
                <a:lnTo>
                  <a:pt x="87" y="0"/>
                </a:lnTo>
                <a:lnTo>
                  <a:pt x="53" y="0"/>
                </a:lnTo>
                <a:lnTo>
                  <a:pt x="0" y="142"/>
                </a:lnTo>
                <a:close/>
                <a:moveTo>
                  <a:pt x="89" y="88"/>
                </a:moveTo>
                <a:lnTo>
                  <a:pt x="87" y="88"/>
                </a:lnTo>
                <a:lnTo>
                  <a:pt x="82" y="88"/>
                </a:lnTo>
                <a:lnTo>
                  <a:pt x="65" y="88"/>
                </a:lnTo>
                <a:lnTo>
                  <a:pt x="51" y="88"/>
                </a:lnTo>
                <a:lnTo>
                  <a:pt x="53" y="82"/>
                </a:lnTo>
                <a:lnTo>
                  <a:pt x="59" y="59"/>
                </a:lnTo>
                <a:lnTo>
                  <a:pt x="65" y="44"/>
                </a:lnTo>
                <a:lnTo>
                  <a:pt x="65" y="42"/>
                </a:lnTo>
                <a:lnTo>
                  <a:pt x="68" y="34"/>
                </a:lnTo>
                <a:lnTo>
                  <a:pt x="70" y="26"/>
                </a:lnTo>
                <a:lnTo>
                  <a:pt x="70" y="23"/>
                </a:lnTo>
                <a:lnTo>
                  <a:pt x="70" y="26"/>
                </a:lnTo>
                <a:lnTo>
                  <a:pt x="70" y="30"/>
                </a:lnTo>
                <a:lnTo>
                  <a:pt x="72" y="38"/>
                </a:lnTo>
                <a:lnTo>
                  <a:pt x="72" y="42"/>
                </a:lnTo>
                <a:lnTo>
                  <a:pt x="74" y="42"/>
                </a:lnTo>
                <a:lnTo>
                  <a:pt x="74" y="44"/>
                </a:lnTo>
                <a:lnTo>
                  <a:pt x="76" y="49"/>
                </a:lnTo>
                <a:lnTo>
                  <a:pt x="82" y="71"/>
                </a:lnTo>
                <a:lnTo>
                  <a:pt x="89" y="88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05" name="Freeform 77"/>
          <xdr:cNvSpPr>
            <a:spLocks noChangeAspect="1"/>
          </xdr:cNvSpPr>
        </xdr:nvSpPr>
        <xdr:spPr bwMode="auto">
          <a:xfrm>
            <a:off x="1461" y="375"/>
            <a:ext cx="77" cy="127"/>
          </a:xfrm>
          <a:custGeom>
            <a:avLst/>
            <a:gdLst>
              <a:gd name="T0" fmla="*/ 0 w 76"/>
              <a:gd name="T1" fmla="*/ 72 h 142"/>
              <a:gd name="T2" fmla="*/ 82 w 76"/>
              <a:gd name="T3" fmla="*/ 72 h 142"/>
              <a:gd name="T4" fmla="*/ 82 w 76"/>
              <a:gd name="T5" fmla="*/ 60 h 142"/>
              <a:gd name="T6" fmla="*/ 29 w 76"/>
              <a:gd name="T7" fmla="*/ 60 h 142"/>
              <a:gd name="T8" fmla="*/ 29 w 76"/>
              <a:gd name="T9" fmla="*/ 0 h 142"/>
              <a:gd name="T10" fmla="*/ 0 w 76"/>
              <a:gd name="T11" fmla="*/ 0 h 142"/>
              <a:gd name="T12" fmla="*/ 0 w 76"/>
              <a:gd name="T13" fmla="*/ 72 h 14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76"/>
              <a:gd name="T22" fmla="*/ 0 h 142"/>
              <a:gd name="T23" fmla="*/ 76 w 76"/>
              <a:gd name="T24" fmla="*/ 142 h 14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76" h="142">
                <a:moveTo>
                  <a:pt x="0" y="142"/>
                </a:moveTo>
                <a:lnTo>
                  <a:pt x="76" y="142"/>
                </a:lnTo>
                <a:lnTo>
                  <a:pt x="76" y="117"/>
                </a:lnTo>
                <a:lnTo>
                  <a:pt x="29" y="117"/>
                </a:lnTo>
                <a:lnTo>
                  <a:pt x="29" y="0"/>
                </a:lnTo>
                <a:lnTo>
                  <a:pt x="0" y="0"/>
                </a:lnTo>
                <a:lnTo>
                  <a:pt x="0" y="142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06" name="Freeform 78"/>
          <xdr:cNvSpPr>
            <a:spLocks noChangeAspect="1"/>
          </xdr:cNvSpPr>
        </xdr:nvSpPr>
        <xdr:spPr bwMode="auto">
          <a:xfrm>
            <a:off x="742" y="513"/>
            <a:ext cx="111" cy="117"/>
          </a:xfrm>
          <a:custGeom>
            <a:avLst/>
            <a:gdLst>
              <a:gd name="T0" fmla="*/ 121 w 109"/>
              <a:gd name="T1" fmla="*/ 0 h 131"/>
              <a:gd name="T2" fmla="*/ 119 w 109"/>
              <a:gd name="T3" fmla="*/ 0 h 131"/>
              <a:gd name="T4" fmla="*/ 114 w 109"/>
              <a:gd name="T5" fmla="*/ 0 h 131"/>
              <a:gd name="T6" fmla="*/ 104 w 109"/>
              <a:gd name="T7" fmla="*/ 0 h 131"/>
              <a:gd name="T8" fmla="*/ 92 w 109"/>
              <a:gd name="T9" fmla="*/ 0 h 131"/>
              <a:gd name="T10" fmla="*/ 92 w 109"/>
              <a:gd name="T11" fmla="*/ 2 h 131"/>
              <a:gd name="T12" fmla="*/ 92 w 109"/>
              <a:gd name="T13" fmla="*/ 6 h 131"/>
              <a:gd name="T14" fmla="*/ 92 w 109"/>
              <a:gd name="T15" fmla="*/ 23 h 131"/>
              <a:gd name="T16" fmla="*/ 92 w 109"/>
              <a:gd name="T17" fmla="*/ 37 h 131"/>
              <a:gd name="T18" fmla="*/ 92 w 109"/>
              <a:gd name="T19" fmla="*/ 38 h 131"/>
              <a:gd name="T20" fmla="*/ 92 w 109"/>
              <a:gd name="T21" fmla="*/ 41 h 131"/>
              <a:gd name="T22" fmla="*/ 88 w 109"/>
              <a:gd name="T23" fmla="*/ 45 h 131"/>
              <a:gd name="T24" fmla="*/ 84 w 109"/>
              <a:gd name="T25" fmla="*/ 49 h 131"/>
              <a:gd name="T26" fmla="*/ 76 w 109"/>
              <a:gd name="T27" fmla="*/ 50 h 131"/>
              <a:gd name="T28" fmla="*/ 72 w 109"/>
              <a:gd name="T29" fmla="*/ 54 h 131"/>
              <a:gd name="T30" fmla="*/ 64 w 109"/>
              <a:gd name="T31" fmla="*/ 54 h 131"/>
              <a:gd name="T32" fmla="*/ 59 w 109"/>
              <a:gd name="T33" fmla="*/ 54 h 131"/>
              <a:gd name="T34" fmla="*/ 55 w 109"/>
              <a:gd name="T35" fmla="*/ 54 h 131"/>
              <a:gd name="T36" fmla="*/ 49 w 109"/>
              <a:gd name="T37" fmla="*/ 54 h 131"/>
              <a:gd name="T38" fmla="*/ 43 w 109"/>
              <a:gd name="T39" fmla="*/ 50 h 131"/>
              <a:gd name="T40" fmla="*/ 38 w 109"/>
              <a:gd name="T41" fmla="*/ 49 h 131"/>
              <a:gd name="T42" fmla="*/ 34 w 109"/>
              <a:gd name="T43" fmla="*/ 45 h 131"/>
              <a:gd name="T44" fmla="*/ 34 w 109"/>
              <a:gd name="T45" fmla="*/ 41 h 131"/>
              <a:gd name="T46" fmla="*/ 34 w 109"/>
              <a:gd name="T47" fmla="*/ 38 h 131"/>
              <a:gd name="T48" fmla="*/ 34 w 109"/>
              <a:gd name="T49" fmla="*/ 37 h 131"/>
              <a:gd name="T50" fmla="*/ 34 w 109"/>
              <a:gd name="T51" fmla="*/ 32 h 131"/>
              <a:gd name="T52" fmla="*/ 34 w 109"/>
              <a:gd name="T53" fmla="*/ 15 h 131"/>
              <a:gd name="T54" fmla="*/ 34 w 109"/>
              <a:gd name="T55" fmla="*/ 2 h 131"/>
              <a:gd name="T56" fmla="*/ 34 w 109"/>
              <a:gd name="T57" fmla="*/ 0 h 131"/>
              <a:gd name="T58" fmla="*/ 26 w 109"/>
              <a:gd name="T59" fmla="*/ 0 h 131"/>
              <a:gd name="T60" fmla="*/ 24 w 109"/>
              <a:gd name="T61" fmla="*/ 0 h 131"/>
              <a:gd name="T62" fmla="*/ 11 w 109"/>
              <a:gd name="T63" fmla="*/ 0 h 131"/>
              <a:gd name="T64" fmla="*/ 0 w 109"/>
              <a:gd name="T65" fmla="*/ 0 h 131"/>
              <a:gd name="T66" fmla="*/ 0 w 109"/>
              <a:gd name="T67" fmla="*/ 2 h 131"/>
              <a:gd name="T68" fmla="*/ 0 w 109"/>
              <a:gd name="T69" fmla="*/ 6 h 131"/>
              <a:gd name="T70" fmla="*/ 0 w 109"/>
              <a:gd name="T71" fmla="*/ 26 h 131"/>
              <a:gd name="T72" fmla="*/ 0 w 109"/>
              <a:gd name="T73" fmla="*/ 39 h 131"/>
              <a:gd name="T74" fmla="*/ 0 w 109"/>
              <a:gd name="T75" fmla="*/ 40 h 131"/>
              <a:gd name="T76" fmla="*/ 0 w 109"/>
              <a:gd name="T77" fmla="*/ 44 h 131"/>
              <a:gd name="T78" fmla="*/ 5 w 109"/>
              <a:gd name="T79" fmla="*/ 51 h 131"/>
              <a:gd name="T80" fmla="*/ 9 w 109"/>
              <a:gd name="T81" fmla="*/ 56 h 131"/>
              <a:gd name="T82" fmla="*/ 17 w 109"/>
              <a:gd name="T83" fmla="*/ 62 h 131"/>
              <a:gd name="T84" fmla="*/ 36 w 109"/>
              <a:gd name="T85" fmla="*/ 63 h 131"/>
              <a:gd name="T86" fmla="*/ 51 w 109"/>
              <a:gd name="T87" fmla="*/ 66 h 131"/>
              <a:gd name="T88" fmla="*/ 62 w 109"/>
              <a:gd name="T89" fmla="*/ 66 h 131"/>
              <a:gd name="T90" fmla="*/ 70 w 109"/>
              <a:gd name="T91" fmla="*/ 66 h 131"/>
              <a:gd name="T92" fmla="*/ 84 w 109"/>
              <a:gd name="T93" fmla="*/ 63 h 131"/>
              <a:gd name="T94" fmla="*/ 102 w 109"/>
              <a:gd name="T95" fmla="*/ 62 h 131"/>
              <a:gd name="T96" fmla="*/ 110 w 109"/>
              <a:gd name="T97" fmla="*/ 56 h 131"/>
              <a:gd name="T98" fmla="*/ 116 w 109"/>
              <a:gd name="T99" fmla="*/ 51 h 131"/>
              <a:gd name="T100" fmla="*/ 119 w 109"/>
              <a:gd name="T101" fmla="*/ 44 h 131"/>
              <a:gd name="T102" fmla="*/ 121 w 109"/>
              <a:gd name="T103" fmla="*/ 40 h 131"/>
              <a:gd name="T104" fmla="*/ 121 w 109"/>
              <a:gd name="T105" fmla="*/ 39 h 131"/>
              <a:gd name="T106" fmla="*/ 121 w 109"/>
              <a:gd name="T107" fmla="*/ 34 h 131"/>
              <a:gd name="T108" fmla="*/ 121 w 109"/>
              <a:gd name="T109" fmla="*/ 15 h 131"/>
              <a:gd name="T110" fmla="*/ 121 w 109"/>
              <a:gd name="T111" fmla="*/ 2 h 131"/>
              <a:gd name="T112" fmla="*/ 121 w 109"/>
              <a:gd name="T113" fmla="*/ 0 h 131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109"/>
              <a:gd name="T172" fmla="*/ 0 h 131"/>
              <a:gd name="T173" fmla="*/ 109 w 109"/>
              <a:gd name="T174" fmla="*/ 131 h 131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109" h="131">
                <a:moveTo>
                  <a:pt x="109" y="0"/>
                </a:moveTo>
                <a:lnTo>
                  <a:pt x="107" y="0"/>
                </a:lnTo>
                <a:lnTo>
                  <a:pt x="102" y="0"/>
                </a:lnTo>
                <a:lnTo>
                  <a:pt x="92" y="0"/>
                </a:lnTo>
                <a:lnTo>
                  <a:pt x="81" y="0"/>
                </a:lnTo>
                <a:lnTo>
                  <a:pt x="81" y="2"/>
                </a:lnTo>
                <a:lnTo>
                  <a:pt x="81" y="12"/>
                </a:lnTo>
                <a:lnTo>
                  <a:pt x="81" y="46"/>
                </a:lnTo>
                <a:lnTo>
                  <a:pt x="81" y="73"/>
                </a:lnTo>
                <a:lnTo>
                  <a:pt x="81" y="75"/>
                </a:lnTo>
                <a:lnTo>
                  <a:pt x="81" y="81"/>
                </a:lnTo>
                <a:lnTo>
                  <a:pt x="79" y="88"/>
                </a:lnTo>
                <a:lnTo>
                  <a:pt x="77" y="96"/>
                </a:lnTo>
                <a:lnTo>
                  <a:pt x="70" y="100"/>
                </a:lnTo>
                <a:lnTo>
                  <a:pt x="66" y="106"/>
                </a:lnTo>
                <a:lnTo>
                  <a:pt x="58" y="106"/>
                </a:lnTo>
                <a:lnTo>
                  <a:pt x="53" y="106"/>
                </a:lnTo>
                <a:lnTo>
                  <a:pt x="49" y="106"/>
                </a:lnTo>
                <a:lnTo>
                  <a:pt x="43" y="106"/>
                </a:lnTo>
                <a:lnTo>
                  <a:pt x="37" y="100"/>
                </a:lnTo>
                <a:lnTo>
                  <a:pt x="32" y="96"/>
                </a:lnTo>
                <a:lnTo>
                  <a:pt x="28" y="88"/>
                </a:lnTo>
                <a:lnTo>
                  <a:pt x="28" y="81"/>
                </a:lnTo>
                <a:lnTo>
                  <a:pt x="28" y="75"/>
                </a:lnTo>
                <a:lnTo>
                  <a:pt x="28" y="73"/>
                </a:lnTo>
                <a:lnTo>
                  <a:pt x="28" y="63"/>
                </a:lnTo>
                <a:lnTo>
                  <a:pt x="28" y="29"/>
                </a:lnTo>
                <a:lnTo>
                  <a:pt x="28" y="2"/>
                </a:lnTo>
                <a:lnTo>
                  <a:pt x="28" y="0"/>
                </a:lnTo>
                <a:lnTo>
                  <a:pt x="26" y="0"/>
                </a:lnTo>
                <a:lnTo>
                  <a:pt x="24" y="0"/>
                </a:lnTo>
                <a:lnTo>
                  <a:pt x="11" y="0"/>
                </a:lnTo>
                <a:lnTo>
                  <a:pt x="0" y="0"/>
                </a:lnTo>
                <a:lnTo>
                  <a:pt x="0" y="2"/>
                </a:lnTo>
                <a:lnTo>
                  <a:pt x="0" y="12"/>
                </a:lnTo>
                <a:lnTo>
                  <a:pt x="0" y="50"/>
                </a:lnTo>
                <a:lnTo>
                  <a:pt x="0" y="77"/>
                </a:lnTo>
                <a:lnTo>
                  <a:pt x="0" y="79"/>
                </a:lnTo>
                <a:lnTo>
                  <a:pt x="0" y="86"/>
                </a:lnTo>
                <a:lnTo>
                  <a:pt x="5" y="102"/>
                </a:lnTo>
                <a:lnTo>
                  <a:pt x="9" y="113"/>
                </a:lnTo>
                <a:lnTo>
                  <a:pt x="17" y="121"/>
                </a:lnTo>
                <a:lnTo>
                  <a:pt x="30" y="127"/>
                </a:lnTo>
                <a:lnTo>
                  <a:pt x="45" y="131"/>
                </a:lnTo>
                <a:lnTo>
                  <a:pt x="56" y="131"/>
                </a:lnTo>
                <a:lnTo>
                  <a:pt x="64" y="131"/>
                </a:lnTo>
                <a:lnTo>
                  <a:pt x="77" y="127"/>
                </a:lnTo>
                <a:lnTo>
                  <a:pt x="90" y="121"/>
                </a:lnTo>
                <a:lnTo>
                  <a:pt x="98" y="113"/>
                </a:lnTo>
                <a:lnTo>
                  <a:pt x="104" y="102"/>
                </a:lnTo>
                <a:lnTo>
                  <a:pt x="107" y="86"/>
                </a:lnTo>
                <a:lnTo>
                  <a:pt x="109" y="79"/>
                </a:lnTo>
                <a:lnTo>
                  <a:pt x="109" y="77"/>
                </a:lnTo>
                <a:lnTo>
                  <a:pt x="109" y="67"/>
                </a:lnTo>
                <a:lnTo>
                  <a:pt x="109" y="29"/>
                </a:lnTo>
                <a:lnTo>
                  <a:pt x="109" y="2"/>
                </a:lnTo>
                <a:lnTo>
                  <a:pt x="109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07" name="Freeform 79"/>
          <xdr:cNvSpPr>
            <a:spLocks noChangeAspect="1"/>
          </xdr:cNvSpPr>
        </xdr:nvSpPr>
        <xdr:spPr bwMode="auto">
          <a:xfrm>
            <a:off x="863" y="513"/>
            <a:ext cx="118" cy="113"/>
          </a:xfrm>
          <a:custGeom>
            <a:avLst/>
            <a:gdLst>
              <a:gd name="T0" fmla="*/ 5 w 117"/>
              <a:gd name="T1" fmla="*/ 63 h 127"/>
              <a:gd name="T2" fmla="*/ 26 w 117"/>
              <a:gd name="T3" fmla="*/ 63 h 127"/>
              <a:gd name="T4" fmla="*/ 26 w 117"/>
              <a:gd name="T5" fmla="*/ 61 h 127"/>
              <a:gd name="T6" fmla="*/ 26 w 117"/>
              <a:gd name="T7" fmla="*/ 40 h 127"/>
              <a:gd name="T8" fmla="*/ 26 w 117"/>
              <a:gd name="T9" fmla="*/ 27 h 127"/>
              <a:gd name="T10" fmla="*/ 26 w 117"/>
              <a:gd name="T11" fmla="*/ 20 h 127"/>
              <a:gd name="T12" fmla="*/ 24 w 117"/>
              <a:gd name="T13" fmla="*/ 14 h 127"/>
              <a:gd name="T14" fmla="*/ 28 w 117"/>
              <a:gd name="T15" fmla="*/ 18 h 127"/>
              <a:gd name="T16" fmla="*/ 34 w 117"/>
              <a:gd name="T17" fmla="*/ 25 h 127"/>
              <a:gd name="T18" fmla="*/ 36 w 117"/>
              <a:gd name="T19" fmla="*/ 25 h 127"/>
              <a:gd name="T20" fmla="*/ 76 w 117"/>
              <a:gd name="T21" fmla="*/ 48 h 127"/>
              <a:gd name="T22" fmla="*/ 98 w 117"/>
              <a:gd name="T23" fmla="*/ 63 h 127"/>
              <a:gd name="T24" fmla="*/ 115 w 117"/>
              <a:gd name="T25" fmla="*/ 63 h 127"/>
              <a:gd name="T26" fmla="*/ 123 w 117"/>
              <a:gd name="T27" fmla="*/ 63 h 127"/>
              <a:gd name="T28" fmla="*/ 123 w 117"/>
              <a:gd name="T29" fmla="*/ 54 h 127"/>
              <a:gd name="T30" fmla="*/ 123 w 117"/>
              <a:gd name="T31" fmla="*/ 2 h 127"/>
              <a:gd name="T32" fmla="*/ 123 w 117"/>
              <a:gd name="T33" fmla="*/ 0 h 127"/>
              <a:gd name="T34" fmla="*/ 108 w 117"/>
              <a:gd name="T35" fmla="*/ 0 h 127"/>
              <a:gd name="T36" fmla="*/ 100 w 117"/>
              <a:gd name="T37" fmla="*/ 2 h 127"/>
              <a:gd name="T38" fmla="*/ 100 w 117"/>
              <a:gd name="T39" fmla="*/ 22 h 127"/>
              <a:gd name="T40" fmla="*/ 100 w 117"/>
              <a:gd name="T41" fmla="*/ 35 h 127"/>
              <a:gd name="T42" fmla="*/ 100 w 117"/>
              <a:gd name="T43" fmla="*/ 38 h 127"/>
              <a:gd name="T44" fmla="*/ 100 w 117"/>
              <a:gd name="T45" fmla="*/ 47 h 127"/>
              <a:gd name="T46" fmla="*/ 100 w 117"/>
              <a:gd name="T47" fmla="*/ 47 h 127"/>
              <a:gd name="T48" fmla="*/ 93 w 117"/>
              <a:gd name="T49" fmla="*/ 40 h 127"/>
              <a:gd name="T50" fmla="*/ 89 w 117"/>
              <a:gd name="T51" fmla="*/ 36 h 127"/>
              <a:gd name="T52" fmla="*/ 81 w 117"/>
              <a:gd name="T53" fmla="*/ 31 h 127"/>
              <a:gd name="T54" fmla="*/ 30 w 117"/>
              <a:gd name="T55" fmla="*/ 2 h 127"/>
              <a:gd name="T56" fmla="*/ 28 w 117"/>
              <a:gd name="T57" fmla="*/ 0 h 127"/>
              <a:gd name="T58" fmla="*/ 11 w 117"/>
              <a:gd name="T59" fmla="*/ 0 h 127"/>
              <a:gd name="T60" fmla="*/ 0 w 117"/>
              <a:gd name="T61" fmla="*/ 0 h 127"/>
              <a:gd name="T62" fmla="*/ 0 w 117"/>
              <a:gd name="T63" fmla="*/ 10 h 127"/>
              <a:gd name="T64" fmla="*/ 0 w 117"/>
              <a:gd name="T65" fmla="*/ 61 h 127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17"/>
              <a:gd name="T100" fmla="*/ 0 h 127"/>
              <a:gd name="T101" fmla="*/ 117 w 117"/>
              <a:gd name="T102" fmla="*/ 127 h 127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17" h="127">
                <a:moveTo>
                  <a:pt x="0" y="127"/>
                </a:moveTo>
                <a:lnTo>
                  <a:pt x="5" y="127"/>
                </a:lnTo>
                <a:lnTo>
                  <a:pt x="17" y="127"/>
                </a:lnTo>
                <a:lnTo>
                  <a:pt x="26" y="127"/>
                </a:lnTo>
                <a:lnTo>
                  <a:pt x="26" y="125"/>
                </a:lnTo>
                <a:lnTo>
                  <a:pt x="26" y="115"/>
                </a:lnTo>
                <a:lnTo>
                  <a:pt x="26" y="81"/>
                </a:lnTo>
                <a:lnTo>
                  <a:pt x="26" y="56"/>
                </a:lnTo>
                <a:lnTo>
                  <a:pt x="26" y="54"/>
                </a:lnTo>
                <a:lnTo>
                  <a:pt x="26" y="50"/>
                </a:lnTo>
                <a:lnTo>
                  <a:pt x="26" y="40"/>
                </a:lnTo>
                <a:lnTo>
                  <a:pt x="24" y="31"/>
                </a:lnTo>
                <a:lnTo>
                  <a:pt x="24" y="29"/>
                </a:lnTo>
                <a:lnTo>
                  <a:pt x="26" y="31"/>
                </a:lnTo>
                <a:lnTo>
                  <a:pt x="28" y="37"/>
                </a:lnTo>
                <a:lnTo>
                  <a:pt x="30" y="44"/>
                </a:lnTo>
                <a:lnTo>
                  <a:pt x="34" y="50"/>
                </a:lnTo>
                <a:lnTo>
                  <a:pt x="36" y="52"/>
                </a:lnTo>
                <a:lnTo>
                  <a:pt x="45" y="63"/>
                </a:lnTo>
                <a:lnTo>
                  <a:pt x="70" y="98"/>
                </a:lnTo>
                <a:lnTo>
                  <a:pt x="90" y="125"/>
                </a:lnTo>
                <a:lnTo>
                  <a:pt x="92" y="127"/>
                </a:lnTo>
                <a:lnTo>
                  <a:pt x="96" y="127"/>
                </a:lnTo>
                <a:lnTo>
                  <a:pt x="109" y="127"/>
                </a:lnTo>
                <a:lnTo>
                  <a:pt x="117" y="127"/>
                </a:lnTo>
                <a:lnTo>
                  <a:pt x="117" y="125"/>
                </a:lnTo>
                <a:lnTo>
                  <a:pt x="117" y="108"/>
                </a:lnTo>
                <a:lnTo>
                  <a:pt x="117" y="48"/>
                </a:lnTo>
                <a:lnTo>
                  <a:pt x="117" y="2"/>
                </a:lnTo>
                <a:lnTo>
                  <a:pt x="117" y="0"/>
                </a:lnTo>
                <a:lnTo>
                  <a:pt x="113" y="0"/>
                </a:lnTo>
                <a:lnTo>
                  <a:pt x="102" y="0"/>
                </a:lnTo>
                <a:lnTo>
                  <a:pt x="94" y="0"/>
                </a:lnTo>
                <a:lnTo>
                  <a:pt x="94" y="2"/>
                </a:lnTo>
                <a:lnTo>
                  <a:pt x="94" y="12"/>
                </a:lnTo>
                <a:lnTo>
                  <a:pt x="94" y="44"/>
                </a:lnTo>
                <a:lnTo>
                  <a:pt x="94" y="69"/>
                </a:lnTo>
                <a:lnTo>
                  <a:pt x="94" y="71"/>
                </a:lnTo>
                <a:lnTo>
                  <a:pt x="94" y="73"/>
                </a:lnTo>
                <a:lnTo>
                  <a:pt x="94" y="77"/>
                </a:lnTo>
                <a:lnTo>
                  <a:pt x="94" y="85"/>
                </a:lnTo>
                <a:lnTo>
                  <a:pt x="94" y="94"/>
                </a:lnTo>
                <a:lnTo>
                  <a:pt x="96" y="96"/>
                </a:lnTo>
                <a:lnTo>
                  <a:pt x="94" y="94"/>
                </a:lnTo>
                <a:lnTo>
                  <a:pt x="92" y="88"/>
                </a:lnTo>
                <a:lnTo>
                  <a:pt x="87" y="81"/>
                </a:lnTo>
                <a:lnTo>
                  <a:pt x="83" y="75"/>
                </a:lnTo>
                <a:lnTo>
                  <a:pt x="83" y="73"/>
                </a:lnTo>
                <a:lnTo>
                  <a:pt x="75" y="62"/>
                </a:lnTo>
                <a:lnTo>
                  <a:pt x="49" y="27"/>
                </a:lnTo>
                <a:lnTo>
                  <a:pt x="30" y="2"/>
                </a:lnTo>
                <a:lnTo>
                  <a:pt x="30" y="0"/>
                </a:lnTo>
                <a:lnTo>
                  <a:pt x="28" y="0"/>
                </a:lnTo>
                <a:lnTo>
                  <a:pt x="24" y="0"/>
                </a:lnTo>
                <a:lnTo>
                  <a:pt x="11" y="0"/>
                </a:lnTo>
                <a:lnTo>
                  <a:pt x="2" y="0"/>
                </a:lnTo>
                <a:lnTo>
                  <a:pt x="0" y="0"/>
                </a:lnTo>
                <a:lnTo>
                  <a:pt x="0" y="2"/>
                </a:lnTo>
                <a:lnTo>
                  <a:pt x="0" y="19"/>
                </a:lnTo>
                <a:lnTo>
                  <a:pt x="0" y="79"/>
                </a:lnTo>
                <a:lnTo>
                  <a:pt x="0" y="125"/>
                </a:lnTo>
                <a:lnTo>
                  <a:pt x="0" y="12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08" name="Rectangle 80"/>
          <xdr:cNvSpPr>
            <a:spLocks noChangeAspect="1" noChangeArrowheads="1"/>
          </xdr:cNvSpPr>
        </xdr:nvSpPr>
        <xdr:spPr bwMode="auto">
          <a:xfrm>
            <a:off x="997" y="513"/>
            <a:ext cx="25" cy="113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7509" name="Freeform 81"/>
          <xdr:cNvSpPr>
            <a:spLocks noChangeAspect="1"/>
          </xdr:cNvSpPr>
        </xdr:nvSpPr>
        <xdr:spPr bwMode="auto">
          <a:xfrm>
            <a:off x="1022" y="513"/>
            <a:ext cx="119" cy="113"/>
          </a:xfrm>
          <a:custGeom>
            <a:avLst/>
            <a:gdLst>
              <a:gd name="T0" fmla="*/ 51 w 117"/>
              <a:gd name="T1" fmla="*/ 63 h 127"/>
              <a:gd name="T2" fmla="*/ 55 w 117"/>
              <a:gd name="T3" fmla="*/ 63 h 127"/>
              <a:gd name="T4" fmla="*/ 66 w 117"/>
              <a:gd name="T5" fmla="*/ 63 h 127"/>
              <a:gd name="T6" fmla="*/ 77 w 117"/>
              <a:gd name="T7" fmla="*/ 63 h 127"/>
              <a:gd name="T8" fmla="*/ 77 w 117"/>
              <a:gd name="T9" fmla="*/ 63 h 127"/>
              <a:gd name="T10" fmla="*/ 77 w 117"/>
              <a:gd name="T11" fmla="*/ 61 h 127"/>
              <a:gd name="T12" fmla="*/ 83 w 117"/>
              <a:gd name="T13" fmla="*/ 54 h 127"/>
              <a:gd name="T14" fmla="*/ 110 w 117"/>
              <a:gd name="T15" fmla="*/ 24 h 127"/>
              <a:gd name="T16" fmla="*/ 127 w 117"/>
              <a:gd name="T17" fmla="*/ 2 h 127"/>
              <a:gd name="T18" fmla="*/ 129 w 117"/>
              <a:gd name="T19" fmla="*/ 0 h 127"/>
              <a:gd name="T20" fmla="*/ 127 w 117"/>
              <a:gd name="T21" fmla="*/ 0 h 127"/>
              <a:gd name="T22" fmla="*/ 123 w 117"/>
              <a:gd name="T23" fmla="*/ 0 h 127"/>
              <a:gd name="T24" fmla="*/ 110 w 117"/>
              <a:gd name="T25" fmla="*/ 0 h 127"/>
              <a:gd name="T26" fmla="*/ 100 w 117"/>
              <a:gd name="T27" fmla="*/ 0 h 127"/>
              <a:gd name="T28" fmla="*/ 100 w 117"/>
              <a:gd name="T29" fmla="*/ 0 h 127"/>
              <a:gd name="T30" fmla="*/ 100 w 117"/>
              <a:gd name="T31" fmla="*/ 2 h 127"/>
              <a:gd name="T32" fmla="*/ 90 w 117"/>
              <a:gd name="T33" fmla="*/ 6 h 127"/>
              <a:gd name="T34" fmla="*/ 79 w 117"/>
              <a:gd name="T35" fmla="*/ 24 h 127"/>
              <a:gd name="T36" fmla="*/ 70 w 117"/>
              <a:gd name="T37" fmla="*/ 38 h 127"/>
              <a:gd name="T38" fmla="*/ 70 w 117"/>
              <a:gd name="T39" fmla="*/ 38 h 127"/>
              <a:gd name="T40" fmla="*/ 68 w 117"/>
              <a:gd name="T41" fmla="*/ 39 h 127"/>
              <a:gd name="T42" fmla="*/ 68 w 117"/>
              <a:gd name="T43" fmla="*/ 41 h 127"/>
              <a:gd name="T44" fmla="*/ 66 w 117"/>
              <a:gd name="T45" fmla="*/ 44 h 127"/>
              <a:gd name="T46" fmla="*/ 64 w 117"/>
              <a:gd name="T47" fmla="*/ 49 h 127"/>
              <a:gd name="T48" fmla="*/ 64 w 117"/>
              <a:gd name="T49" fmla="*/ 52 h 127"/>
              <a:gd name="T50" fmla="*/ 64 w 117"/>
              <a:gd name="T51" fmla="*/ 49 h 127"/>
              <a:gd name="T52" fmla="*/ 62 w 117"/>
              <a:gd name="T53" fmla="*/ 47 h 127"/>
              <a:gd name="T54" fmla="*/ 60 w 117"/>
              <a:gd name="T55" fmla="*/ 43 h 127"/>
              <a:gd name="T56" fmla="*/ 60 w 117"/>
              <a:gd name="T57" fmla="*/ 40 h 127"/>
              <a:gd name="T58" fmla="*/ 60 w 117"/>
              <a:gd name="T59" fmla="*/ 39 h 127"/>
              <a:gd name="T60" fmla="*/ 60 w 117"/>
              <a:gd name="T61" fmla="*/ 38 h 127"/>
              <a:gd name="T62" fmla="*/ 55 w 117"/>
              <a:gd name="T63" fmla="*/ 33 h 127"/>
              <a:gd name="T64" fmla="*/ 43 w 117"/>
              <a:gd name="T65" fmla="*/ 14 h 127"/>
              <a:gd name="T66" fmla="*/ 28 w 117"/>
              <a:gd name="T67" fmla="*/ 2 h 127"/>
              <a:gd name="T68" fmla="*/ 28 w 117"/>
              <a:gd name="T69" fmla="*/ 0 h 127"/>
              <a:gd name="T70" fmla="*/ 28 w 117"/>
              <a:gd name="T71" fmla="*/ 0 h 127"/>
              <a:gd name="T72" fmla="*/ 24 w 117"/>
              <a:gd name="T73" fmla="*/ 0 h 127"/>
              <a:gd name="T74" fmla="*/ 11 w 117"/>
              <a:gd name="T75" fmla="*/ 0 h 127"/>
              <a:gd name="T76" fmla="*/ 0 w 117"/>
              <a:gd name="T77" fmla="*/ 0 h 127"/>
              <a:gd name="T78" fmla="*/ 0 w 117"/>
              <a:gd name="T79" fmla="*/ 0 h 127"/>
              <a:gd name="T80" fmla="*/ 0 w 117"/>
              <a:gd name="T81" fmla="*/ 2 h 127"/>
              <a:gd name="T82" fmla="*/ 7 w 117"/>
              <a:gd name="T83" fmla="*/ 10 h 127"/>
              <a:gd name="T84" fmla="*/ 28 w 117"/>
              <a:gd name="T85" fmla="*/ 39 h 127"/>
              <a:gd name="T86" fmla="*/ 51 w 117"/>
              <a:gd name="T87" fmla="*/ 61 h 127"/>
              <a:gd name="T88" fmla="*/ 51 w 117"/>
              <a:gd name="T89" fmla="*/ 63 h 127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117"/>
              <a:gd name="T136" fmla="*/ 0 h 127"/>
              <a:gd name="T137" fmla="*/ 117 w 117"/>
              <a:gd name="T138" fmla="*/ 127 h 127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117" h="127">
                <a:moveTo>
                  <a:pt x="45" y="127"/>
                </a:moveTo>
                <a:lnTo>
                  <a:pt x="49" y="127"/>
                </a:lnTo>
                <a:lnTo>
                  <a:pt x="60" y="127"/>
                </a:lnTo>
                <a:lnTo>
                  <a:pt x="71" y="127"/>
                </a:lnTo>
                <a:lnTo>
                  <a:pt x="71" y="125"/>
                </a:lnTo>
                <a:lnTo>
                  <a:pt x="77" y="108"/>
                </a:lnTo>
                <a:lnTo>
                  <a:pt x="98" y="48"/>
                </a:lnTo>
                <a:lnTo>
                  <a:pt x="115" y="2"/>
                </a:lnTo>
                <a:lnTo>
                  <a:pt x="117" y="0"/>
                </a:lnTo>
                <a:lnTo>
                  <a:pt x="115" y="0"/>
                </a:lnTo>
                <a:lnTo>
                  <a:pt x="111" y="0"/>
                </a:lnTo>
                <a:lnTo>
                  <a:pt x="98" y="0"/>
                </a:lnTo>
                <a:lnTo>
                  <a:pt x="88" y="0"/>
                </a:lnTo>
                <a:lnTo>
                  <a:pt x="88" y="2"/>
                </a:lnTo>
                <a:lnTo>
                  <a:pt x="83" y="12"/>
                </a:lnTo>
                <a:lnTo>
                  <a:pt x="73" y="48"/>
                </a:lnTo>
                <a:lnTo>
                  <a:pt x="64" y="77"/>
                </a:lnTo>
                <a:lnTo>
                  <a:pt x="62" y="79"/>
                </a:lnTo>
                <a:lnTo>
                  <a:pt x="62" y="83"/>
                </a:lnTo>
                <a:lnTo>
                  <a:pt x="60" y="90"/>
                </a:lnTo>
                <a:lnTo>
                  <a:pt x="58" y="100"/>
                </a:lnTo>
                <a:lnTo>
                  <a:pt x="58" y="104"/>
                </a:lnTo>
                <a:lnTo>
                  <a:pt x="58" y="100"/>
                </a:lnTo>
                <a:lnTo>
                  <a:pt x="56" y="94"/>
                </a:lnTo>
                <a:lnTo>
                  <a:pt x="54" y="85"/>
                </a:lnTo>
                <a:lnTo>
                  <a:pt x="54" y="81"/>
                </a:lnTo>
                <a:lnTo>
                  <a:pt x="54" y="79"/>
                </a:lnTo>
                <a:lnTo>
                  <a:pt x="54" y="77"/>
                </a:lnTo>
                <a:lnTo>
                  <a:pt x="49" y="67"/>
                </a:lnTo>
                <a:lnTo>
                  <a:pt x="37" y="29"/>
                </a:lnTo>
                <a:lnTo>
                  <a:pt x="28" y="2"/>
                </a:lnTo>
                <a:lnTo>
                  <a:pt x="28" y="0"/>
                </a:lnTo>
                <a:lnTo>
                  <a:pt x="24" y="0"/>
                </a:lnTo>
                <a:lnTo>
                  <a:pt x="11" y="0"/>
                </a:lnTo>
                <a:lnTo>
                  <a:pt x="0" y="0"/>
                </a:lnTo>
                <a:lnTo>
                  <a:pt x="0" y="2"/>
                </a:lnTo>
                <a:lnTo>
                  <a:pt x="7" y="19"/>
                </a:lnTo>
                <a:lnTo>
                  <a:pt x="28" y="79"/>
                </a:lnTo>
                <a:lnTo>
                  <a:pt x="45" y="125"/>
                </a:lnTo>
                <a:lnTo>
                  <a:pt x="45" y="12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10" name="Freeform 82"/>
          <xdr:cNvSpPr>
            <a:spLocks noChangeAspect="1"/>
          </xdr:cNvSpPr>
        </xdr:nvSpPr>
        <xdr:spPr bwMode="auto">
          <a:xfrm>
            <a:off x="1139" y="513"/>
            <a:ext cx="72" cy="113"/>
          </a:xfrm>
          <a:custGeom>
            <a:avLst/>
            <a:gdLst>
              <a:gd name="T0" fmla="*/ 0 w 72"/>
              <a:gd name="T1" fmla="*/ 63 h 127"/>
              <a:gd name="T2" fmla="*/ 72 w 72"/>
              <a:gd name="T3" fmla="*/ 63 h 127"/>
              <a:gd name="T4" fmla="*/ 72 w 72"/>
              <a:gd name="T5" fmla="*/ 52 h 127"/>
              <a:gd name="T6" fmla="*/ 26 w 72"/>
              <a:gd name="T7" fmla="*/ 52 h 127"/>
              <a:gd name="T8" fmla="*/ 26 w 72"/>
              <a:gd name="T9" fmla="*/ 35 h 127"/>
              <a:gd name="T10" fmla="*/ 72 w 72"/>
              <a:gd name="T11" fmla="*/ 35 h 127"/>
              <a:gd name="T12" fmla="*/ 72 w 72"/>
              <a:gd name="T13" fmla="*/ 24 h 127"/>
              <a:gd name="T14" fmla="*/ 26 w 72"/>
              <a:gd name="T15" fmla="*/ 24 h 127"/>
              <a:gd name="T16" fmla="*/ 26 w 72"/>
              <a:gd name="T17" fmla="*/ 11 h 127"/>
              <a:gd name="T18" fmla="*/ 72 w 72"/>
              <a:gd name="T19" fmla="*/ 11 h 127"/>
              <a:gd name="T20" fmla="*/ 72 w 72"/>
              <a:gd name="T21" fmla="*/ 0 h 127"/>
              <a:gd name="T22" fmla="*/ 0 w 72"/>
              <a:gd name="T23" fmla="*/ 0 h 127"/>
              <a:gd name="T24" fmla="*/ 0 w 72"/>
              <a:gd name="T25" fmla="*/ 63 h 127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72"/>
              <a:gd name="T40" fmla="*/ 0 h 127"/>
              <a:gd name="T41" fmla="*/ 72 w 72"/>
              <a:gd name="T42" fmla="*/ 127 h 127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72" h="127">
                <a:moveTo>
                  <a:pt x="0" y="127"/>
                </a:moveTo>
                <a:lnTo>
                  <a:pt x="72" y="127"/>
                </a:lnTo>
                <a:lnTo>
                  <a:pt x="72" y="104"/>
                </a:lnTo>
                <a:lnTo>
                  <a:pt x="26" y="104"/>
                </a:lnTo>
                <a:lnTo>
                  <a:pt x="26" y="71"/>
                </a:lnTo>
                <a:lnTo>
                  <a:pt x="72" y="71"/>
                </a:lnTo>
                <a:lnTo>
                  <a:pt x="72" y="48"/>
                </a:lnTo>
                <a:lnTo>
                  <a:pt x="26" y="48"/>
                </a:lnTo>
                <a:lnTo>
                  <a:pt x="26" y="23"/>
                </a:lnTo>
                <a:lnTo>
                  <a:pt x="72" y="23"/>
                </a:lnTo>
                <a:lnTo>
                  <a:pt x="72" y="0"/>
                </a:lnTo>
                <a:lnTo>
                  <a:pt x="0" y="0"/>
                </a:lnTo>
                <a:lnTo>
                  <a:pt x="0" y="12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11" name="Freeform 83"/>
          <xdr:cNvSpPr>
            <a:spLocks noChangeAspect="1" noEditPoints="1"/>
          </xdr:cNvSpPr>
        </xdr:nvSpPr>
        <xdr:spPr bwMode="auto">
          <a:xfrm>
            <a:off x="1222" y="513"/>
            <a:ext cx="92" cy="113"/>
          </a:xfrm>
          <a:custGeom>
            <a:avLst/>
            <a:gdLst>
              <a:gd name="T0" fmla="*/ 28 w 91"/>
              <a:gd name="T1" fmla="*/ 27 h 127"/>
              <a:gd name="T2" fmla="*/ 28 w 91"/>
              <a:gd name="T3" fmla="*/ 16 h 127"/>
              <a:gd name="T4" fmla="*/ 28 w 91"/>
              <a:gd name="T5" fmla="*/ 11 h 127"/>
              <a:gd name="T6" fmla="*/ 30 w 91"/>
              <a:gd name="T7" fmla="*/ 11 h 127"/>
              <a:gd name="T8" fmla="*/ 32 w 91"/>
              <a:gd name="T9" fmla="*/ 11 h 127"/>
              <a:gd name="T10" fmla="*/ 42 w 91"/>
              <a:gd name="T11" fmla="*/ 11 h 127"/>
              <a:gd name="T12" fmla="*/ 59 w 91"/>
              <a:gd name="T13" fmla="*/ 12 h 127"/>
              <a:gd name="T14" fmla="*/ 63 w 91"/>
              <a:gd name="T15" fmla="*/ 18 h 127"/>
              <a:gd name="T16" fmla="*/ 63 w 91"/>
              <a:gd name="T17" fmla="*/ 20 h 127"/>
              <a:gd name="T18" fmla="*/ 57 w 91"/>
              <a:gd name="T19" fmla="*/ 25 h 127"/>
              <a:gd name="T20" fmla="*/ 42 w 91"/>
              <a:gd name="T21" fmla="*/ 27 h 127"/>
              <a:gd name="T22" fmla="*/ 32 w 91"/>
              <a:gd name="T23" fmla="*/ 27 h 127"/>
              <a:gd name="T24" fmla="*/ 30 w 91"/>
              <a:gd name="T25" fmla="*/ 27 h 127"/>
              <a:gd name="T26" fmla="*/ 28 w 91"/>
              <a:gd name="T27" fmla="*/ 27 h 127"/>
              <a:gd name="T28" fmla="*/ 95 w 91"/>
              <a:gd name="T29" fmla="*/ 61 h 127"/>
              <a:gd name="T30" fmla="*/ 76 w 91"/>
              <a:gd name="T31" fmla="*/ 44 h 127"/>
              <a:gd name="T32" fmla="*/ 63 w 91"/>
              <a:gd name="T33" fmla="*/ 34 h 127"/>
              <a:gd name="T34" fmla="*/ 74 w 91"/>
              <a:gd name="T35" fmla="*/ 32 h 127"/>
              <a:gd name="T36" fmla="*/ 85 w 91"/>
              <a:gd name="T37" fmla="*/ 28 h 127"/>
              <a:gd name="T38" fmla="*/ 89 w 91"/>
              <a:gd name="T39" fmla="*/ 20 h 127"/>
              <a:gd name="T40" fmla="*/ 89 w 91"/>
              <a:gd name="T41" fmla="*/ 16 h 127"/>
              <a:gd name="T42" fmla="*/ 82 w 91"/>
              <a:gd name="T43" fmla="*/ 6 h 127"/>
              <a:gd name="T44" fmla="*/ 63 w 91"/>
              <a:gd name="T45" fmla="*/ 2 h 127"/>
              <a:gd name="T46" fmla="*/ 38 w 91"/>
              <a:gd name="T47" fmla="*/ 0 h 127"/>
              <a:gd name="T48" fmla="*/ 32 w 91"/>
              <a:gd name="T49" fmla="*/ 0 h 127"/>
              <a:gd name="T50" fmla="*/ 0 w 91"/>
              <a:gd name="T51" fmla="*/ 0 h 127"/>
              <a:gd name="T52" fmla="*/ 0 w 91"/>
              <a:gd name="T53" fmla="*/ 2 h 127"/>
              <a:gd name="T54" fmla="*/ 0 w 91"/>
              <a:gd name="T55" fmla="*/ 39 h 127"/>
              <a:gd name="T56" fmla="*/ 0 w 91"/>
              <a:gd name="T57" fmla="*/ 63 h 127"/>
              <a:gd name="T58" fmla="*/ 17 w 91"/>
              <a:gd name="T59" fmla="*/ 63 h 127"/>
              <a:gd name="T60" fmla="*/ 28 w 91"/>
              <a:gd name="T61" fmla="*/ 63 h 127"/>
              <a:gd name="T62" fmla="*/ 28 w 91"/>
              <a:gd name="T63" fmla="*/ 59 h 127"/>
              <a:gd name="T64" fmla="*/ 28 w 91"/>
              <a:gd name="T65" fmla="*/ 34 h 127"/>
              <a:gd name="T66" fmla="*/ 28 w 91"/>
              <a:gd name="T67" fmla="*/ 34 h 127"/>
              <a:gd name="T68" fmla="*/ 55 w 91"/>
              <a:gd name="T69" fmla="*/ 53 h 127"/>
              <a:gd name="T70" fmla="*/ 65 w 91"/>
              <a:gd name="T71" fmla="*/ 63 h 127"/>
              <a:gd name="T72" fmla="*/ 70 w 91"/>
              <a:gd name="T73" fmla="*/ 63 h 127"/>
              <a:gd name="T74" fmla="*/ 95 w 91"/>
              <a:gd name="T75" fmla="*/ 63 h 127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91"/>
              <a:gd name="T115" fmla="*/ 0 h 127"/>
              <a:gd name="T116" fmla="*/ 91 w 91"/>
              <a:gd name="T117" fmla="*/ 127 h 127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91" h="127">
                <a:moveTo>
                  <a:pt x="28" y="54"/>
                </a:moveTo>
                <a:lnTo>
                  <a:pt x="28" y="54"/>
                </a:lnTo>
                <a:lnTo>
                  <a:pt x="28" y="50"/>
                </a:lnTo>
                <a:lnTo>
                  <a:pt x="28" y="33"/>
                </a:lnTo>
                <a:lnTo>
                  <a:pt x="28" y="21"/>
                </a:lnTo>
                <a:lnTo>
                  <a:pt x="30" y="21"/>
                </a:lnTo>
                <a:lnTo>
                  <a:pt x="32" y="21"/>
                </a:lnTo>
                <a:lnTo>
                  <a:pt x="36" y="21"/>
                </a:lnTo>
                <a:lnTo>
                  <a:pt x="42" y="21"/>
                </a:lnTo>
                <a:lnTo>
                  <a:pt x="49" y="23"/>
                </a:lnTo>
                <a:lnTo>
                  <a:pt x="53" y="25"/>
                </a:lnTo>
                <a:lnTo>
                  <a:pt x="55" y="29"/>
                </a:lnTo>
                <a:lnTo>
                  <a:pt x="57" y="35"/>
                </a:lnTo>
                <a:lnTo>
                  <a:pt x="57" y="38"/>
                </a:lnTo>
                <a:lnTo>
                  <a:pt x="57" y="40"/>
                </a:lnTo>
                <a:lnTo>
                  <a:pt x="55" y="46"/>
                </a:lnTo>
                <a:lnTo>
                  <a:pt x="51" y="50"/>
                </a:lnTo>
                <a:lnTo>
                  <a:pt x="49" y="52"/>
                </a:lnTo>
                <a:lnTo>
                  <a:pt x="42" y="54"/>
                </a:lnTo>
                <a:lnTo>
                  <a:pt x="36" y="54"/>
                </a:lnTo>
                <a:lnTo>
                  <a:pt x="32" y="54"/>
                </a:lnTo>
                <a:lnTo>
                  <a:pt x="30" y="54"/>
                </a:lnTo>
                <a:lnTo>
                  <a:pt x="28" y="54"/>
                </a:lnTo>
                <a:close/>
                <a:moveTo>
                  <a:pt x="91" y="127"/>
                </a:moveTo>
                <a:lnTo>
                  <a:pt x="89" y="125"/>
                </a:lnTo>
                <a:lnTo>
                  <a:pt x="85" y="117"/>
                </a:lnTo>
                <a:lnTo>
                  <a:pt x="70" y="90"/>
                </a:lnTo>
                <a:lnTo>
                  <a:pt x="57" y="71"/>
                </a:lnTo>
                <a:lnTo>
                  <a:pt x="57" y="69"/>
                </a:lnTo>
                <a:lnTo>
                  <a:pt x="59" y="69"/>
                </a:lnTo>
                <a:lnTo>
                  <a:pt x="68" y="65"/>
                </a:lnTo>
                <a:lnTo>
                  <a:pt x="72" y="62"/>
                </a:lnTo>
                <a:lnTo>
                  <a:pt x="79" y="56"/>
                </a:lnTo>
                <a:lnTo>
                  <a:pt x="81" y="48"/>
                </a:lnTo>
                <a:lnTo>
                  <a:pt x="83" y="40"/>
                </a:lnTo>
                <a:lnTo>
                  <a:pt x="83" y="35"/>
                </a:lnTo>
                <a:lnTo>
                  <a:pt x="83" y="31"/>
                </a:lnTo>
                <a:lnTo>
                  <a:pt x="81" y="21"/>
                </a:lnTo>
                <a:lnTo>
                  <a:pt x="76" y="12"/>
                </a:lnTo>
                <a:lnTo>
                  <a:pt x="68" y="6"/>
                </a:lnTo>
                <a:lnTo>
                  <a:pt x="57" y="2"/>
                </a:lnTo>
                <a:lnTo>
                  <a:pt x="47" y="0"/>
                </a:lnTo>
                <a:lnTo>
                  <a:pt x="38" y="0"/>
                </a:lnTo>
                <a:lnTo>
                  <a:pt x="32" y="0"/>
                </a:lnTo>
                <a:lnTo>
                  <a:pt x="15" y="0"/>
                </a:lnTo>
                <a:lnTo>
                  <a:pt x="0" y="0"/>
                </a:lnTo>
                <a:lnTo>
                  <a:pt x="0" y="2"/>
                </a:lnTo>
                <a:lnTo>
                  <a:pt x="0" y="19"/>
                </a:lnTo>
                <a:lnTo>
                  <a:pt x="0" y="79"/>
                </a:lnTo>
                <a:lnTo>
                  <a:pt x="0" y="125"/>
                </a:lnTo>
                <a:lnTo>
                  <a:pt x="0" y="127"/>
                </a:lnTo>
                <a:lnTo>
                  <a:pt x="4" y="127"/>
                </a:lnTo>
                <a:lnTo>
                  <a:pt x="17" y="127"/>
                </a:lnTo>
                <a:lnTo>
                  <a:pt x="28" y="127"/>
                </a:lnTo>
                <a:lnTo>
                  <a:pt x="28" y="125"/>
                </a:lnTo>
                <a:lnTo>
                  <a:pt x="28" y="117"/>
                </a:lnTo>
                <a:lnTo>
                  <a:pt x="28" y="90"/>
                </a:lnTo>
                <a:lnTo>
                  <a:pt x="28" y="69"/>
                </a:lnTo>
                <a:lnTo>
                  <a:pt x="28" y="67"/>
                </a:lnTo>
                <a:lnTo>
                  <a:pt x="28" y="69"/>
                </a:lnTo>
                <a:lnTo>
                  <a:pt x="32" y="77"/>
                </a:lnTo>
                <a:lnTo>
                  <a:pt x="49" y="106"/>
                </a:lnTo>
                <a:lnTo>
                  <a:pt x="59" y="125"/>
                </a:lnTo>
                <a:lnTo>
                  <a:pt x="59" y="127"/>
                </a:lnTo>
                <a:lnTo>
                  <a:pt x="62" y="127"/>
                </a:lnTo>
                <a:lnTo>
                  <a:pt x="64" y="127"/>
                </a:lnTo>
                <a:lnTo>
                  <a:pt x="79" y="127"/>
                </a:lnTo>
                <a:lnTo>
                  <a:pt x="89" y="127"/>
                </a:lnTo>
                <a:lnTo>
                  <a:pt x="91" y="12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12" name="Freeform 84"/>
          <xdr:cNvSpPr>
            <a:spLocks noChangeAspect="1"/>
          </xdr:cNvSpPr>
        </xdr:nvSpPr>
        <xdr:spPr bwMode="auto">
          <a:xfrm>
            <a:off x="1306" y="510"/>
            <a:ext cx="84" cy="120"/>
          </a:xfrm>
          <a:custGeom>
            <a:avLst/>
            <a:gdLst>
              <a:gd name="T0" fmla="*/ 2 w 83"/>
              <a:gd name="T1" fmla="*/ 58 h 135"/>
              <a:gd name="T2" fmla="*/ 10 w 83"/>
              <a:gd name="T3" fmla="*/ 62 h 135"/>
              <a:gd name="T4" fmla="*/ 25 w 83"/>
              <a:gd name="T5" fmla="*/ 66 h 135"/>
              <a:gd name="T6" fmla="*/ 40 w 83"/>
              <a:gd name="T7" fmla="*/ 67 h 135"/>
              <a:gd name="T8" fmla="*/ 63 w 83"/>
              <a:gd name="T9" fmla="*/ 65 h 135"/>
              <a:gd name="T10" fmla="*/ 80 w 83"/>
              <a:gd name="T11" fmla="*/ 60 h 135"/>
              <a:gd name="T12" fmla="*/ 89 w 83"/>
              <a:gd name="T13" fmla="*/ 51 h 135"/>
              <a:gd name="T14" fmla="*/ 89 w 83"/>
              <a:gd name="T15" fmla="*/ 44 h 135"/>
              <a:gd name="T16" fmla="*/ 84 w 83"/>
              <a:gd name="T17" fmla="*/ 37 h 135"/>
              <a:gd name="T18" fmla="*/ 72 w 83"/>
              <a:gd name="T19" fmla="*/ 32 h 135"/>
              <a:gd name="T20" fmla="*/ 59 w 83"/>
              <a:gd name="T21" fmla="*/ 28 h 135"/>
              <a:gd name="T22" fmla="*/ 48 w 83"/>
              <a:gd name="T23" fmla="*/ 27 h 135"/>
              <a:gd name="T24" fmla="*/ 29 w 83"/>
              <a:gd name="T25" fmla="*/ 22 h 135"/>
              <a:gd name="T26" fmla="*/ 27 w 83"/>
              <a:gd name="T27" fmla="*/ 18 h 135"/>
              <a:gd name="T28" fmla="*/ 29 w 83"/>
              <a:gd name="T29" fmla="*/ 16 h 135"/>
              <a:gd name="T30" fmla="*/ 34 w 83"/>
              <a:gd name="T31" fmla="*/ 12 h 135"/>
              <a:gd name="T32" fmla="*/ 48 w 83"/>
              <a:gd name="T33" fmla="*/ 11 h 135"/>
              <a:gd name="T34" fmla="*/ 52 w 83"/>
              <a:gd name="T35" fmla="*/ 11 h 135"/>
              <a:gd name="T36" fmla="*/ 63 w 83"/>
              <a:gd name="T37" fmla="*/ 12 h 135"/>
              <a:gd name="T38" fmla="*/ 69 w 83"/>
              <a:gd name="T39" fmla="*/ 16 h 135"/>
              <a:gd name="T40" fmla="*/ 80 w 83"/>
              <a:gd name="T41" fmla="*/ 11 h 135"/>
              <a:gd name="T42" fmla="*/ 84 w 83"/>
              <a:gd name="T43" fmla="*/ 9 h 135"/>
              <a:gd name="T44" fmla="*/ 78 w 83"/>
              <a:gd name="T45" fmla="*/ 4 h 135"/>
              <a:gd name="T46" fmla="*/ 55 w 83"/>
              <a:gd name="T47" fmla="*/ 0 h 135"/>
              <a:gd name="T48" fmla="*/ 38 w 83"/>
              <a:gd name="T49" fmla="*/ 0 h 135"/>
              <a:gd name="T50" fmla="*/ 17 w 83"/>
              <a:gd name="T51" fmla="*/ 4 h 135"/>
              <a:gd name="T52" fmla="*/ 4 w 83"/>
              <a:gd name="T53" fmla="*/ 11 h 135"/>
              <a:gd name="T54" fmla="*/ 2 w 83"/>
              <a:gd name="T55" fmla="*/ 18 h 135"/>
              <a:gd name="T56" fmla="*/ 4 w 83"/>
              <a:gd name="T57" fmla="*/ 24 h 135"/>
              <a:gd name="T58" fmla="*/ 10 w 83"/>
              <a:gd name="T59" fmla="*/ 31 h 135"/>
              <a:gd name="T60" fmla="*/ 25 w 83"/>
              <a:gd name="T61" fmla="*/ 35 h 135"/>
              <a:gd name="T62" fmla="*/ 34 w 83"/>
              <a:gd name="T63" fmla="*/ 37 h 135"/>
              <a:gd name="T64" fmla="*/ 59 w 83"/>
              <a:gd name="T65" fmla="*/ 42 h 135"/>
              <a:gd name="T66" fmla="*/ 63 w 83"/>
              <a:gd name="T67" fmla="*/ 47 h 135"/>
              <a:gd name="T68" fmla="*/ 63 w 83"/>
              <a:gd name="T69" fmla="*/ 47 h 135"/>
              <a:gd name="T70" fmla="*/ 59 w 83"/>
              <a:gd name="T71" fmla="*/ 53 h 135"/>
              <a:gd name="T72" fmla="*/ 52 w 83"/>
              <a:gd name="T73" fmla="*/ 55 h 135"/>
              <a:gd name="T74" fmla="*/ 38 w 83"/>
              <a:gd name="T75" fmla="*/ 56 h 135"/>
              <a:gd name="T76" fmla="*/ 29 w 83"/>
              <a:gd name="T77" fmla="*/ 55 h 135"/>
              <a:gd name="T78" fmla="*/ 21 w 83"/>
              <a:gd name="T79" fmla="*/ 53 h 135"/>
              <a:gd name="T80" fmla="*/ 15 w 83"/>
              <a:gd name="T81" fmla="*/ 49 h 135"/>
              <a:gd name="T82" fmla="*/ 15 w 83"/>
              <a:gd name="T83" fmla="*/ 47 h 135"/>
              <a:gd name="T84" fmla="*/ 6 w 83"/>
              <a:gd name="T85" fmla="*/ 53 h 135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83"/>
              <a:gd name="T130" fmla="*/ 0 h 135"/>
              <a:gd name="T131" fmla="*/ 83 w 83"/>
              <a:gd name="T132" fmla="*/ 135 h 135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83" h="135">
                <a:moveTo>
                  <a:pt x="0" y="115"/>
                </a:moveTo>
                <a:lnTo>
                  <a:pt x="2" y="117"/>
                </a:lnTo>
                <a:lnTo>
                  <a:pt x="6" y="123"/>
                </a:lnTo>
                <a:lnTo>
                  <a:pt x="10" y="127"/>
                </a:lnTo>
                <a:lnTo>
                  <a:pt x="19" y="131"/>
                </a:lnTo>
                <a:lnTo>
                  <a:pt x="25" y="133"/>
                </a:lnTo>
                <a:lnTo>
                  <a:pt x="34" y="135"/>
                </a:lnTo>
                <a:lnTo>
                  <a:pt x="40" y="135"/>
                </a:lnTo>
                <a:lnTo>
                  <a:pt x="46" y="135"/>
                </a:lnTo>
                <a:lnTo>
                  <a:pt x="57" y="131"/>
                </a:lnTo>
                <a:lnTo>
                  <a:pt x="68" y="127"/>
                </a:lnTo>
                <a:lnTo>
                  <a:pt x="74" y="119"/>
                </a:lnTo>
                <a:lnTo>
                  <a:pt x="80" y="112"/>
                </a:lnTo>
                <a:lnTo>
                  <a:pt x="83" y="102"/>
                </a:lnTo>
                <a:lnTo>
                  <a:pt x="83" y="94"/>
                </a:lnTo>
                <a:lnTo>
                  <a:pt x="83" y="90"/>
                </a:lnTo>
                <a:lnTo>
                  <a:pt x="80" y="85"/>
                </a:lnTo>
                <a:lnTo>
                  <a:pt x="78" y="77"/>
                </a:lnTo>
                <a:lnTo>
                  <a:pt x="72" y="71"/>
                </a:lnTo>
                <a:lnTo>
                  <a:pt x="66" y="66"/>
                </a:lnTo>
                <a:lnTo>
                  <a:pt x="57" y="60"/>
                </a:lnTo>
                <a:lnTo>
                  <a:pt x="53" y="56"/>
                </a:lnTo>
                <a:lnTo>
                  <a:pt x="49" y="56"/>
                </a:lnTo>
                <a:lnTo>
                  <a:pt x="42" y="54"/>
                </a:lnTo>
                <a:lnTo>
                  <a:pt x="32" y="46"/>
                </a:lnTo>
                <a:lnTo>
                  <a:pt x="29" y="44"/>
                </a:lnTo>
                <a:lnTo>
                  <a:pt x="27" y="39"/>
                </a:lnTo>
                <a:lnTo>
                  <a:pt x="27" y="37"/>
                </a:lnTo>
                <a:lnTo>
                  <a:pt x="27" y="35"/>
                </a:lnTo>
                <a:lnTo>
                  <a:pt x="29" y="31"/>
                </a:lnTo>
                <a:lnTo>
                  <a:pt x="29" y="27"/>
                </a:lnTo>
                <a:lnTo>
                  <a:pt x="34" y="25"/>
                </a:lnTo>
                <a:lnTo>
                  <a:pt x="38" y="23"/>
                </a:lnTo>
                <a:lnTo>
                  <a:pt x="42" y="21"/>
                </a:lnTo>
                <a:lnTo>
                  <a:pt x="44" y="21"/>
                </a:lnTo>
                <a:lnTo>
                  <a:pt x="46" y="21"/>
                </a:lnTo>
                <a:lnTo>
                  <a:pt x="51" y="23"/>
                </a:lnTo>
                <a:lnTo>
                  <a:pt x="57" y="25"/>
                </a:lnTo>
                <a:lnTo>
                  <a:pt x="61" y="31"/>
                </a:lnTo>
                <a:lnTo>
                  <a:pt x="63" y="33"/>
                </a:lnTo>
                <a:lnTo>
                  <a:pt x="66" y="31"/>
                </a:lnTo>
                <a:lnTo>
                  <a:pt x="74" y="23"/>
                </a:lnTo>
                <a:lnTo>
                  <a:pt x="78" y="18"/>
                </a:lnTo>
                <a:lnTo>
                  <a:pt x="76" y="14"/>
                </a:lnTo>
                <a:lnTo>
                  <a:pt x="72" y="10"/>
                </a:lnTo>
                <a:lnTo>
                  <a:pt x="61" y="4"/>
                </a:lnTo>
                <a:lnTo>
                  <a:pt x="49" y="0"/>
                </a:lnTo>
                <a:lnTo>
                  <a:pt x="44" y="0"/>
                </a:lnTo>
                <a:lnTo>
                  <a:pt x="38" y="0"/>
                </a:lnTo>
                <a:lnTo>
                  <a:pt x="27" y="4"/>
                </a:lnTo>
                <a:lnTo>
                  <a:pt x="17" y="8"/>
                </a:lnTo>
                <a:lnTo>
                  <a:pt x="10" y="14"/>
                </a:lnTo>
                <a:lnTo>
                  <a:pt x="4" y="23"/>
                </a:lnTo>
                <a:lnTo>
                  <a:pt x="2" y="31"/>
                </a:lnTo>
                <a:lnTo>
                  <a:pt x="2" y="37"/>
                </a:lnTo>
                <a:lnTo>
                  <a:pt x="2" y="41"/>
                </a:lnTo>
                <a:lnTo>
                  <a:pt x="4" y="48"/>
                </a:lnTo>
                <a:lnTo>
                  <a:pt x="6" y="56"/>
                </a:lnTo>
                <a:lnTo>
                  <a:pt x="10" y="62"/>
                </a:lnTo>
                <a:lnTo>
                  <a:pt x="19" y="66"/>
                </a:lnTo>
                <a:lnTo>
                  <a:pt x="25" y="71"/>
                </a:lnTo>
                <a:lnTo>
                  <a:pt x="29" y="73"/>
                </a:lnTo>
                <a:lnTo>
                  <a:pt x="34" y="75"/>
                </a:lnTo>
                <a:lnTo>
                  <a:pt x="42" y="79"/>
                </a:lnTo>
                <a:lnTo>
                  <a:pt x="53" y="85"/>
                </a:lnTo>
                <a:lnTo>
                  <a:pt x="55" y="89"/>
                </a:lnTo>
                <a:lnTo>
                  <a:pt x="57" y="94"/>
                </a:lnTo>
                <a:lnTo>
                  <a:pt x="57" y="96"/>
                </a:lnTo>
                <a:lnTo>
                  <a:pt x="57" y="98"/>
                </a:lnTo>
                <a:lnTo>
                  <a:pt x="55" y="104"/>
                </a:lnTo>
                <a:lnTo>
                  <a:pt x="53" y="106"/>
                </a:lnTo>
                <a:lnTo>
                  <a:pt x="51" y="110"/>
                </a:lnTo>
                <a:lnTo>
                  <a:pt x="46" y="112"/>
                </a:lnTo>
                <a:lnTo>
                  <a:pt x="40" y="114"/>
                </a:lnTo>
                <a:lnTo>
                  <a:pt x="38" y="114"/>
                </a:lnTo>
                <a:lnTo>
                  <a:pt x="36" y="114"/>
                </a:lnTo>
                <a:lnTo>
                  <a:pt x="29" y="112"/>
                </a:lnTo>
                <a:lnTo>
                  <a:pt x="25" y="110"/>
                </a:lnTo>
                <a:lnTo>
                  <a:pt x="21" y="108"/>
                </a:lnTo>
                <a:lnTo>
                  <a:pt x="19" y="104"/>
                </a:lnTo>
                <a:lnTo>
                  <a:pt x="15" y="100"/>
                </a:lnTo>
                <a:lnTo>
                  <a:pt x="15" y="98"/>
                </a:lnTo>
                <a:lnTo>
                  <a:pt x="12" y="100"/>
                </a:lnTo>
                <a:lnTo>
                  <a:pt x="6" y="110"/>
                </a:lnTo>
                <a:lnTo>
                  <a:pt x="0" y="11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13" name="Rectangle 85"/>
          <xdr:cNvSpPr>
            <a:spLocks noChangeAspect="1" noChangeArrowheads="1"/>
          </xdr:cNvSpPr>
        </xdr:nvSpPr>
        <xdr:spPr bwMode="auto">
          <a:xfrm>
            <a:off x="1398" y="513"/>
            <a:ext cx="26" cy="113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7514" name="Freeform 86"/>
          <xdr:cNvSpPr>
            <a:spLocks noChangeAspect="1"/>
          </xdr:cNvSpPr>
        </xdr:nvSpPr>
        <xdr:spPr bwMode="auto">
          <a:xfrm>
            <a:off x="1426" y="513"/>
            <a:ext cx="90" cy="113"/>
          </a:xfrm>
          <a:custGeom>
            <a:avLst/>
            <a:gdLst>
              <a:gd name="T0" fmla="*/ 63 w 89"/>
              <a:gd name="T1" fmla="*/ 11 h 127"/>
              <a:gd name="T2" fmla="*/ 95 w 89"/>
              <a:gd name="T3" fmla="*/ 11 h 127"/>
              <a:gd name="T4" fmla="*/ 95 w 89"/>
              <a:gd name="T5" fmla="*/ 0 h 127"/>
              <a:gd name="T6" fmla="*/ 0 w 89"/>
              <a:gd name="T7" fmla="*/ 0 h 127"/>
              <a:gd name="T8" fmla="*/ 0 w 89"/>
              <a:gd name="T9" fmla="*/ 11 h 127"/>
              <a:gd name="T10" fmla="*/ 32 w 89"/>
              <a:gd name="T11" fmla="*/ 11 h 127"/>
              <a:gd name="T12" fmla="*/ 32 w 89"/>
              <a:gd name="T13" fmla="*/ 63 h 127"/>
              <a:gd name="T14" fmla="*/ 63 w 89"/>
              <a:gd name="T15" fmla="*/ 63 h 127"/>
              <a:gd name="T16" fmla="*/ 63 w 89"/>
              <a:gd name="T17" fmla="*/ 11 h 127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89"/>
              <a:gd name="T28" fmla="*/ 0 h 127"/>
              <a:gd name="T29" fmla="*/ 89 w 89"/>
              <a:gd name="T30" fmla="*/ 127 h 127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89" h="127">
                <a:moveTo>
                  <a:pt x="57" y="23"/>
                </a:moveTo>
                <a:lnTo>
                  <a:pt x="89" y="23"/>
                </a:lnTo>
                <a:lnTo>
                  <a:pt x="89" y="0"/>
                </a:lnTo>
                <a:lnTo>
                  <a:pt x="0" y="0"/>
                </a:lnTo>
                <a:lnTo>
                  <a:pt x="0" y="23"/>
                </a:lnTo>
                <a:lnTo>
                  <a:pt x="32" y="23"/>
                </a:lnTo>
                <a:lnTo>
                  <a:pt x="32" y="127"/>
                </a:lnTo>
                <a:lnTo>
                  <a:pt x="57" y="127"/>
                </a:lnTo>
                <a:lnTo>
                  <a:pt x="57" y="2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15" name="Freeform 87"/>
          <xdr:cNvSpPr>
            <a:spLocks noChangeAspect="1" noEditPoints="1"/>
          </xdr:cNvSpPr>
        </xdr:nvSpPr>
        <xdr:spPr bwMode="auto">
          <a:xfrm>
            <a:off x="1492" y="513"/>
            <a:ext cx="128" cy="113"/>
          </a:xfrm>
          <a:custGeom>
            <a:avLst/>
            <a:gdLst>
              <a:gd name="T0" fmla="*/ 0 w 126"/>
              <a:gd name="T1" fmla="*/ 63 h 127"/>
              <a:gd name="T2" fmla="*/ 28 w 126"/>
              <a:gd name="T3" fmla="*/ 63 h 127"/>
              <a:gd name="T4" fmla="*/ 45 w 126"/>
              <a:gd name="T5" fmla="*/ 49 h 127"/>
              <a:gd name="T6" fmla="*/ 91 w 126"/>
              <a:gd name="T7" fmla="*/ 49 h 127"/>
              <a:gd name="T8" fmla="*/ 108 w 126"/>
              <a:gd name="T9" fmla="*/ 63 h 127"/>
              <a:gd name="T10" fmla="*/ 138 w 126"/>
              <a:gd name="T11" fmla="*/ 63 h 127"/>
              <a:gd name="T12" fmla="*/ 83 w 126"/>
              <a:gd name="T13" fmla="*/ 0 h 127"/>
              <a:gd name="T14" fmla="*/ 53 w 126"/>
              <a:gd name="T15" fmla="*/ 0 h 127"/>
              <a:gd name="T16" fmla="*/ 0 w 126"/>
              <a:gd name="T17" fmla="*/ 63 h 127"/>
              <a:gd name="T18" fmla="*/ 85 w 126"/>
              <a:gd name="T19" fmla="*/ 39 h 127"/>
              <a:gd name="T20" fmla="*/ 85 w 126"/>
              <a:gd name="T21" fmla="*/ 39 h 127"/>
              <a:gd name="T22" fmla="*/ 81 w 126"/>
              <a:gd name="T23" fmla="*/ 39 h 127"/>
              <a:gd name="T24" fmla="*/ 64 w 126"/>
              <a:gd name="T25" fmla="*/ 39 h 127"/>
              <a:gd name="T26" fmla="*/ 51 w 126"/>
              <a:gd name="T27" fmla="*/ 39 h 127"/>
              <a:gd name="T28" fmla="*/ 51 w 126"/>
              <a:gd name="T29" fmla="*/ 39 h 127"/>
              <a:gd name="T30" fmla="*/ 51 w 126"/>
              <a:gd name="T31" fmla="*/ 38 h 127"/>
              <a:gd name="T32" fmla="*/ 53 w 126"/>
              <a:gd name="T33" fmla="*/ 36 h 127"/>
              <a:gd name="T34" fmla="*/ 60 w 126"/>
              <a:gd name="T35" fmla="*/ 25 h 127"/>
              <a:gd name="T36" fmla="*/ 64 w 126"/>
              <a:gd name="T37" fmla="*/ 19 h 127"/>
              <a:gd name="T38" fmla="*/ 64 w 126"/>
              <a:gd name="T39" fmla="*/ 19 h 127"/>
              <a:gd name="T40" fmla="*/ 64 w 126"/>
              <a:gd name="T41" fmla="*/ 18 h 127"/>
              <a:gd name="T42" fmla="*/ 64 w 126"/>
              <a:gd name="T43" fmla="*/ 18 h 127"/>
              <a:gd name="T44" fmla="*/ 66 w 126"/>
              <a:gd name="T45" fmla="*/ 16 h 127"/>
              <a:gd name="T46" fmla="*/ 66 w 126"/>
              <a:gd name="T47" fmla="*/ 13 h 127"/>
              <a:gd name="T48" fmla="*/ 68 w 126"/>
              <a:gd name="T49" fmla="*/ 10 h 127"/>
              <a:gd name="T50" fmla="*/ 68 w 126"/>
              <a:gd name="T51" fmla="*/ 11 h 127"/>
              <a:gd name="T52" fmla="*/ 68 w 126"/>
              <a:gd name="T53" fmla="*/ 13 h 127"/>
              <a:gd name="T54" fmla="*/ 70 w 126"/>
              <a:gd name="T55" fmla="*/ 16 h 127"/>
              <a:gd name="T56" fmla="*/ 70 w 126"/>
              <a:gd name="T57" fmla="*/ 18 h 127"/>
              <a:gd name="T58" fmla="*/ 72 w 126"/>
              <a:gd name="T59" fmla="*/ 18 h 127"/>
              <a:gd name="T60" fmla="*/ 72 w 126"/>
              <a:gd name="T61" fmla="*/ 19 h 127"/>
              <a:gd name="T62" fmla="*/ 74 w 126"/>
              <a:gd name="T63" fmla="*/ 22 h 127"/>
              <a:gd name="T64" fmla="*/ 81 w 126"/>
              <a:gd name="T65" fmla="*/ 31 h 127"/>
              <a:gd name="T66" fmla="*/ 85 w 126"/>
              <a:gd name="T67" fmla="*/ 38 h 127"/>
              <a:gd name="T68" fmla="*/ 85 w 126"/>
              <a:gd name="T69" fmla="*/ 39 h 127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126"/>
              <a:gd name="T106" fmla="*/ 0 h 127"/>
              <a:gd name="T107" fmla="*/ 126 w 126"/>
              <a:gd name="T108" fmla="*/ 127 h 127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126" h="127">
                <a:moveTo>
                  <a:pt x="0" y="127"/>
                </a:moveTo>
                <a:lnTo>
                  <a:pt x="28" y="127"/>
                </a:lnTo>
                <a:lnTo>
                  <a:pt x="39" y="100"/>
                </a:lnTo>
                <a:lnTo>
                  <a:pt x="85" y="100"/>
                </a:lnTo>
                <a:lnTo>
                  <a:pt x="96" y="127"/>
                </a:lnTo>
                <a:lnTo>
                  <a:pt x="126" y="127"/>
                </a:lnTo>
                <a:lnTo>
                  <a:pt x="77" y="0"/>
                </a:lnTo>
                <a:lnTo>
                  <a:pt x="47" y="0"/>
                </a:lnTo>
                <a:lnTo>
                  <a:pt x="0" y="127"/>
                </a:lnTo>
                <a:close/>
                <a:moveTo>
                  <a:pt x="79" y="79"/>
                </a:moveTo>
                <a:lnTo>
                  <a:pt x="79" y="79"/>
                </a:lnTo>
                <a:lnTo>
                  <a:pt x="75" y="79"/>
                </a:lnTo>
                <a:lnTo>
                  <a:pt x="58" y="79"/>
                </a:lnTo>
                <a:lnTo>
                  <a:pt x="45" y="79"/>
                </a:lnTo>
                <a:lnTo>
                  <a:pt x="45" y="77"/>
                </a:lnTo>
                <a:lnTo>
                  <a:pt x="47" y="73"/>
                </a:lnTo>
                <a:lnTo>
                  <a:pt x="54" y="52"/>
                </a:lnTo>
                <a:lnTo>
                  <a:pt x="58" y="38"/>
                </a:lnTo>
                <a:lnTo>
                  <a:pt x="58" y="37"/>
                </a:lnTo>
                <a:lnTo>
                  <a:pt x="58" y="35"/>
                </a:lnTo>
                <a:lnTo>
                  <a:pt x="60" y="33"/>
                </a:lnTo>
                <a:lnTo>
                  <a:pt x="60" y="27"/>
                </a:lnTo>
                <a:lnTo>
                  <a:pt x="62" y="19"/>
                </a:lnTo>
                <a:lnTo>
                  <a:pt x="62" y="23"/>
                </a:lnTo>
                <a:lnTo>
                  <a:pt x="62" y="27"/>
                </a:lnTo>
                <a:lnTo>
                  <a:pt x="64" y="33"/>
                </a:lnTo>
                <a:lnTo>
                  <a:pt x="64" y="37"/>
                </a:lnTo>
                <a:lnTo>
                  <a:pt x="66" y="37"/>
                </a:lnTo>
                <a:lnTo>
                  <a:pt x="66" y="38"/>
                </a:lnTo>
                <a:lnTo>
                  <a:pt x="68" y="44"/>
                </a:lnTo>
                <a:lnTo>
                  <a:pt x="75" y="63"/>
                </a:lnTo>
                <a:lnTo>
                  <a:pt x="79" y="77"/>
                </a:lnTo>
                <a:lnTo>
                  <a:pt x="79" y="7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16" name="Freeform 88"/>
          <xdr:cNvSpPr>
            <a:spLocks noChangeAspect="1" noEditPoints="1"/>
          </xdr:cNvSpPr>
        </xdr:nvSpPr>
        <xdr:spPr bwMode="auto">
          <a:xfrm>
            <a:off x="1618" y="513"/>
            <a:ext cx="90" cy="113"/>
          </a:xfrm>
          <a:custGeom>
            <a:avLst/>
            <a:gdLst>
              <a:gd name="T0" fmla="*/ 27 w 89"/>
              <a:gd name="T1" fmla="*/ 27 h 127"/>
              <a:gd name="T2" fmla="*/ 27 w 89"/>
              <a:gd name="T3" fmla="*/ 16 h 127"/>
              <a:gd name="T4" fmla="*/ 27 w 89"/>
              <a:gd name="T5" fmla="*/ 11 h 127"/>
              <a:gd name="T6" fmla="*/ 29 w 89"/>
              <a:gd name="T7" fmla="*/ 11 h 127"/>
              <a:gd name="T8" fmla="*/ 29 w 89"/>
              <a:gd name="T9" fmla="*/ 11 h 127"/>
              <a:gd name="T10" fmla="*/ 42 w 89"/>
              <a:gd name="T11" fmla="*/ 11 h 127"/>
              <a:gd name="T12" fmla="*/ 57 w 89"/>
              <a:gd name="T13" fmla="*/ 12 h 127"/>
              <a:gd name="T14" fmla="*/ 63 w 89"/>
              <a:gd name="T15" fmla="*/ 18 h 127"/>
              <a:gd name="T16" fmla="*/ 63 w 89"/>
              <a:gd name="T17" fmla="*/ 20 h 127"/>
              <a:gd name="T18" fmla="*/ 57 w 89"/>
              <a:gd name="T19" fmla="*/ 25 h 127"/>
              <a:gd name="T20" fmla="*/ 40 w 89"/>
              <a:gd name="T21" fmla="*/ 27 h 127"/>
              <a:gd name="T22" fmla="*/ 29 w 89"/>
              <a:gd name="T23" fmla="*/ 27 h 127"/>
              <a:gd name="T24" fmla="*/ 29 w 89"/>
              <a:gd name="T25" fmla="*/ 27 h 127"/>
              <a:gd name="T26" fmla="*/ 27 w 89"/>
              <a:gd name="T27" fmla="*/ 27 h 127"/>
              <a:gd name="T28" fmla="*/ 95 w 89"/>
              <a:gd name="T29" fmla="*/ 61 h 127"/>
              <a:gd name="T30" fmla="*/ 74 w 89"/>
              <a:gd name="T31" fmla="*/ 44 h 127"/>
              <a:gd name="T32" fmla="*/ 61 w 89"/>
              <a:gd name="T33" fmla="*/ 34 h 127"/>
              <a:gd name="T34" fmla="*/ 71 w 89"/>
              <a:gd name="T35" fmla="*/ 32 h 127"/>
              <a:gd name="T36" fmla="*/ 82 w 89"/>
              <a:gd name="T37" fmla="*/ 28 h 127"/>
              <a:gd name="T38" fmla="*/ 88 w 89"/>
              <a:gd name="T39" fmla="*/ 20 h 127"/>
              <a:gd name="T40" fmla="*/ 88 w 89"/>
              <a:gd name="T41" fmla="*/ 16 h 127"/>
              <a:gd name="T42" fmla="*/ 80 w 89"/>
              <a:gd name="T43" fmla="*/ 6 h 127"/>
              <a:gd name="T44" fmla="*/ 63 w 89"/>
              <a:gd name="T45" fmla="*/ 2 h 127"/>
              <a:gd name="T46" fmla="*/ 38 w 89"/>
              <a:gd name="T47" fmla="*/ 0 h 127"/>
              <a:gd name="T48" fmla="*/ 31 w 89"/>
              <a:gd name="T49" fmla="*/ 0 h 127"/>
              <a:gd name="T50" fmla="*/ 0 w 89"/>
              <a:gd name="T51" fmla="*/ 0 h 127"/>
              <a:gd name="T52" fmla="*/ 0 w 89"/>
              <a:gd name="T53" fmla="*/ 2 h 127"/>
              <a:gd name="T54" fmla="*/ 0 w 89"/>
              <a:gd name="T55" fmla="*/ 39 h 127"/>
              <a:gd name="T56" fmla="*/ 0 w 89"/>
              <a:gd name="T57" fmla="*/ 63 h 127"/>
              <a:gd name="T58" fmla="*/ 17 w 89"/>
              <a:gd name="T59" fmla="*/ 63 h 127"/>
              <a:gd name="T60" fmla="*/ 27 w 89"/>
              <a:gd name="T61" fmla="*/ 63 h 127"/>
              <a:gd name="T62" fmla="*/ 27 w 89"/>
              <a:gd name="T63" fmla="*/ 59 h 127"/>
              <a:gd name="T64" fmla="*/ 27 w 89"/>
              <a:gd name="T65" fmla="*/ 34 h 127"/>
              <a:gd name="T66" fmla="*/ 27 w 89"/>
              <a:gd name="T67" fmla="*/ 34 h 127"/>
              <a:gd name="T68" fmla="*/ 52 w 89"/>
              <a:gd name="T69" fmla="*/ 53 h 127"/>
              <a:gd name="T70" fmla="*/ 65 w 89"/>
              <a:gd name="T71" fmla="*/ 63 h 127"/>
              <a:gd name="T72" fmla="*/ 69 w 89"/>
              <a:gd name="T73" fmla="*/ 63 h 127"/>
              <a:gd name="T74" fmla="*/ 95 w 89"/>
              <a:gd name="T75" fmla="*/ 63 h 127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89"/>
              <a:gd name="T115" fmla="*/ 0 h 127"/>
              <a:gd name="T116" fmla="*/ 89 w 89"/>
              <a:gd name="T117" fmla="*/ 127 h 127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89" h="127">
                <a:moveTo>
                  <a:pt x="27" y="54"/>
                </a:moveTo>
                <a:lnTo>
                  <a:pt x="27" y="54"/>
                </a:lnTo>
                <a:lnTo>
                  <a:pt x="27" y="50"/>
                </a:lnTo>
                <a:lnTo>
                  <a:pt x="27" y="33"/>
                </a:lnTo>
                <a:lnTo>
                  <a:pt x="27" y="21"/>
                </a:lnTo>
                <a:lnTo>
                  <a:pt x="29" y="21"/>
                </a:lnTo>
                <a:lnTo>
                  <a:pt x="34" y="21"/>
                </a:lnTo>
                <a:lnTo>
                  <a:pt x="42" y="21"/>
                </a:lnTo>
                <a:lnTo>
                  <a:pt x="46" y="23"/>
                </a:lnTo>
                <a:lnTo>
                  <a:pt x="51" y="25"/>
                </a:lnTo>
                <a:lnTo>
                  <a:pt x="55" y="29"/>
                </a:lnTo>
                <a:lnTo>
                  <a:pt x="57" y="35"/>
                </a:lnTo>
                <a:lnTo>
                  <a:pt x="57" y="38"/>
                </a:lnTo>
                <a:lnTo>
                  <a:pt x="57" y="40"/>
                </a:lnTo>
                <a:lnTo>
                  <a:pt x="55" y="46"/>
                </a:lnTo>
                <a:lnTo>
                  <a:pt x="51" y="50"/>
                </a:lnTo>
                <a:lnTo>
                  <a:pt x="46" y="52"/>
                </a:lnTo>
                <a:lnTo>
                  <a:pt x="40" y="54"/>
                </a:lnTo>
                <a:lnTo>
                  <a:pt x="34" y="54"/>
                </a:lnTo>
                <a:lnTo>
                  <a:pt x="29" y="54"/>
                </a:lnTo>
                <a:lnTo>
                  <a:pt x="27" y="54"/>
                </a:lnTo>
                <a:close/>
                <a:moveTo>
                  <a:pt x="89" y="127"/>
                </a:moveTo>
                <a:lnTo>
                  <a:pt x="89" y="125"/>
                </a:lnTo>
                <a:lnTo>
                  <a:pt x="85" y="117"/>
                </a:lnTo>
                <a:lnTo>
                  <a:pt x="68" y="90"/>
                </a:lnTo>
                <a:lnTo>
                  <a:pt x="55" y="71"/>
                </a:lnTo>
                <a:lnTo>
                  <a:pt x="55" y="69"/>
                </a:lnTo>
                <a:lnTo>
                  <a:pt x="59" y="69"/>
                </a:lnTo>
                <a:lnTo>
                  <a:pt x="65" y="65"/>
                </a:lnTo>
                <a:lnTo>
                  <a:pt x="72" y="62"/>
                </a:lnTo>
                <a:lnTo>
                  <a:pt x="76" y="56"/>
                </a:lnTo>
                <a:lnTo>
                  <a:pt x="80" y="48"/>
                </a:lnTo>
                <a:lnTo>
                  <a:pt x="82" y="40"/>
                </a:lnTo>
                <a:lnTo>
                  <a:pt x="82" y="35"/>
                </a:lnTo>
                <a:lnTo>
                  <a:pt x="82" y="31"/>
                </a:lnTo>
                <a:lnTo>
                  <a:pt x="80" y="21"/>
                </a:lnTo>
                <a:lnTo>
                  <a:pt x="74" y="12"/>
                </a:lnTo>
                <a:lnTo>
                  <a:pt x="68" y="6"/>
                </a:lnTo>
                <a:lnTo>
                  <a:pt x="57" y="2"/>
                </a:lnTo>
                <a:lnTo>
                  <a:pt x="44" y="0"/>
                </a:lnTo>
                <a:lnTo>
                  <a:pt x="38" y="0"/>
                </a:lnTo>
                <a:lnTo>
                  <a:pt x="36" y="0"/>
                </a:lnTo>
                <a:lnTo>
                  <a:pt x="31" y="0"/>
                </a:lnTo>
                <a:lnTo>
                  <a:pt x="15" y="0"/>
                </a:lnTo>
                <a:lnTo>
                  <a:pt x="0" y="0"/>
                </a:lnTo>
                <a:lnTo>
                  <a:pt x="0" y="2"/>
                </a:lnTo>
                <a:lnTo>
                  <a:pt x="0" y="19"/>
                </a:lnTo>
                <a:lnTo>
                  <a:pt x="0" y="79"/>
                </a:lnTo>
                <a:lnTo>
                  <a:pt x="0" y="125"/>
                </a:lnTo>
                <a:lnTo>
                  <a:pt x="0" y="127"/>
                </a:lnTo>
                <a:lnTo>
                  <a:pt x="4" y="127"/>
                </a:lnTo>
                <a:lnTo>
                  <a:pt x="17" y="127"/>
                </a:lnTo>
                <a:lnTo>
                  <a:pt x="25" y="127"/>
                </a:lnTo>
                <a:lnTo>
                  <a:pt x="27" y="127"/>
                </a:lnTo>
                <a:lnTo>
                  <a:pt x="27" y="125"/>
                </a:lnTo>
                <a:lnTo>
                  <a:pt x="27" y="117"/>
                </a:lnTo>
                <a:lnTo>
                  <a:pt x="27" y="90"/>
                </a:lnTo>
                <a:lnTo>
                  <a:pt x="27" y="69"/>
                </a:lnTo>
                <a:lnTo>
                  <a:pt x="27" y="67"/>
                </a:lnTo>
                <a:lnTo>
                  <a:pt x="27" y="69"/>
                </a:lnTo>
                <a:lnTo>
                  <a:pt x="31" y="77"/>
                </a:lnTo>
                <a:lnTo>
                  <a:pt x="46" y="106"/>
                </a:lnTo>
                <a:lnTo>
                  <a:pt x="59" y="125"/>
                </a:lnTo>
                <a:lnTo>
                  <a:pt x="59" y="127"/>
                </a:lnTo>
                <a:lnTo>
                  <a:pt x="63" y="127"/>
                </a:lnTo>
                <a:lnTo>
                  <a:pt x="78" y="127"/>
                </a:lnTo>
                <a:lnTo>
                  <a:pt x="89" y="12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17" name="Rectangle 89"/>
          <xdr:cNvSpPr>
            <a:spLocks noChangeAspect="1" noChangeArrowheads="1"/>
          </xdr:cNvSpPr>
        </xdr:nvSpPr>
        <xdr:spPr bwMode="auto">
          <a:xfrm>
            <a:off x="1710" y="513"/>
            <a:ext cx="26" cy="113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7518" name="Freeform 90"/>
          <xdr:cNvSpPr>
            <a:spLocks noChangeAspect="1" noEditPoints="1"/>
          </xdr:cNvSpPr>
        </xdr:nvSpPr>
        <xdr:spPr bwMode="auto">
          <a:xfrm>
            <a:off x="1744" y="510"/>
            <a:ext cx="133" cy="120"/>
          </a:xfrm>
          <a:custGeom>
            <a:avLst/>
            <a:gdLst>
              <a:gd name="T0" fmla="*/ 59 w 132"/>
              <a:gd name="T1" fmla="*/ 53 h 135"/>
              <a:gd name="T2" fmla="*/ 40 w 132"/>
              <a:gd name="T3" fmla="*/ 51 h 135"/>
              <a:gd name="T4" fmla="*/ 30 w 132"/>
              <a:gd name="T5" fmla="*/ 42 h 135"/>
              <a:gd name="T6" fmla="*/ 28 w 132"/>
              <a:gd name="T7" fmla="*/ 33 h 135"/>
              <a:gd name="T8" fmla="*/ 30 w 132"/>
              <a:gd name="T9" fmla="*/ 25 h 135"/>
              <a:gd name="T10" fmla="*/ 42 w 132"/>
              <a:gd name="T11" fmla="*/ 16 h 135"/>
              <a:gd name="T12" fmla="*/ 59 w 132"/>
              <a:gd name="T13" fmla="*/ 12 h 135"/>
              <a:gd name="T14" fmla="*/ 78 w 132"/>
              <a:gd name="T15" fmla="*/ 12 h 135"/>
              <a:gd name="T16" fmla="*/ 95 w 132"/>
              <a:gd name="T17" fmla="*/ 16 h 135"/>
              <a:gd name="T18" fmla="*/ 108 w 132"/>
              <a:gd name="T19" fmla="*/ 25 h 135"/>
              <a:gd name="T20" fmla="*/ 110 w 132"/>
              <a:gd name="T21" fmla="*/ 33 h 135"/>
              <a:gd name="T22" fmla="*/ 108 w 132"/>
              <a:gd name="T23" fmla="*/ 42 h 135"/>
              <a:gd name="T24" fmla="*/ 95 w 132"/>
              <a:gd name="T25" fmla="*/ 51 h 135"/>
              <a:gd name="T26" fmla="*/ 78 w 132"/>
              <a:gd name="T27" fmla="*/ 53 h 135"/>
              <a:gd name="T28" fmla="*/ 138 w 132"/>
              <a:gd name="T29" fmla="*/ 33 h 135"/>
              <a:gd name="T30" fmla="*/ 135 w 132"/>
              <a:gd name="T31" fmla="*/ 27 h 135"/>
              <a:gd name="T32" fmla="*/ 121 w 132"/>
              <a:gd name="T33" fmla="*/ 11 h 135"/>
              <a:gd name="T34" fmla="*/ 116 w 132"/>
              <a:gd name="T35" fmla="*/ 9 h 135"/>
              <a:gd name="T36" fmla="*/ 93 w 132"/>
              <a:gd name="T37" fmla="*/ 4 h 135"/>
              <a:gd name="T38" fmla="*/ 72 w 132"/>
              <a:gd name="T39" fmla="*/ 0 h 135"/>
              <a:gd name="T40" fmla="*/ 53 w 132"/>
              <a:gd name="T41" fmla="*/ 2 h 135"/>
              <a:gd name="T42" fmla="*/ 21 w 132"/>
              <a:gd name="T43" fmla="*/ 9 h 135"/>
              <a:gd name="T44" fmla="*/ 15 w 132"/>
              <a:gd name="T45" fmla="*/ 11 h 135"/>
              <a:gd name="T46" fmla="*/ 2 w 132"/>
              <a:gd name="T47" fmla="*/ 22 h 135"/>
              <a:gd name="T48" fmla="*/ 0 w 132"/>
              <a:gd name="T49" fmla="*/ 33 h 135"/>
              <a:gd name="T50" fmla="*/ 0 w 132"/>
              <a:gd name="T51" fmla="*/ 41 h 135"/>
              <a:gd name="T52" fmla="*/ 19 w 132"/>
              <a:gd name="T53" fmla="*/ 57 h 135"/>
              <a:gd name="T54" fmla="*/ 25 w 132"/>
              <a:gd name="T55" fmla="*/ 60 h 135"/>
              <a:gd name="T56" fmla="*/ 47 w 132"/>
              <a:gd name="T57" fmla="*/ 65 h 135"/>
              <a:gd name="T58" fmla="*/ 72 w 132"/>
              <a:gd name="T59" fmla="*/ 67 h 135"/>
              <a:gd name="T60" fmla="*/ 84 w 132"/>
              <a:gd name="T61" fmla="*/ 66 h 135"/>
              <a:gd name="T62" fmla="*/ 114 w 132"/>
              <a:gd name="T63" fmla="*/ 58 h 135"/>
              <a:gd name="T64" fmla="*/ 121 w 132"/>
              <a:gd name="T65" fmla="*/ 55 h 135"/>
              <a:gd name="T66" fmla="*/ 133 w 132"/>
              <a:gd name="T67" fmla="*/ 44 h 135"/>
              <a:gd name="T68" fmla="*/ 138 w 132"/>
              <a:gd name="T69" fmla="*/ 33 h 135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132"/>
              <a:gd name="T106" fmla="*/ 0 h 135"/>
              <a:gd name="T107" fmla="*/ 132 w 132"/>
              <a:gd name="T108" fmla="*/ 135 h 135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132" h="135">
                <a:moveTo>
                  <a:pt x="66" y="110"/>
                </a:moveTo>
                <a:lnTo>
                  <a:pt x="59" y="110"/>
                </a:lnTo>
                <a:lnTo>
                  <a:pt x="51" y="108"/>
                </a:lnTo>
                <a:lnTo>
                  <a:pt x="40" y="102"/>
                </a:lnTo>
                <a:lnTo>
                  <a:pt x="34" y="94"/>
                </a:lnTo>
                <a:lnTo>
                  <a:pt x="30" y="85"/>
                </a:lnTo>
                <a:lnTo>
                  <a:pt x="28" y="73"/>
                </a:lnTo>
                <a:lnTo>
                  <a:pt x="28" y="67"/>
                </a:lnTo>
                <a:lnTo>
                  <a:pt x="28" y="62"/>
                </a:lnTo>
                <a:lnTo>
                  <a:pt x="30" y="50"/>
                </a:lnTo>
                <a:lnTo>
                  <a:pt x="34" y="42"/>
                </a:lnTo>
                <a:lnTo>
                  <a:pt x="42" y="33"/>
                </a:lnTo>
                <a:lnTo>
                  <a:pt x="51" y="27"/>
                </a:lnTo>
                <a:lnTo>
                  <a:pt x="59" y="25"/>
                </a:lnTo>
                <a:lnTo>
                  <a:pt x="66" y="25"/>
                </a:lnTo>
                <a:lnTo>
                  <a:pt x="72" y="25"/>
                </a:lnTo>
                <a:lnTo>
                  <a:pt x="81" y="27"/>
                </a:lnTo>
                <a:lnTo>
                  <a:pt x="89" y="33"/>
                </a:lnTo>
                <a:lnTo>
                  <a:pt x="98" y="42"/>
                </a:lnTo>
                <a:lnTo>
                  <a:pt x="102" y="50"/>
                </a:lnTo>
                <a:lnTo>
                  <a:pt x="104" y="62"/>
                </a:lnTo>
                <a:lnTo>
                  <a:pt x="104" y="67"/>
                </a:lnTo>
                <a:lnTo>
                  <a:pt x="104" y="73"/>
                </a:lnTo>
                <a:lnTo>
                  <a:pt x="102" y="85"/>
                </a:lnTo>
                <a:lnTo>
                  <a:pt x="98" y="94"/>
                </a:lnTo>
                <a:lnTo>
                  <a:pt x="89" y="102"/>
                </a:lnTo>
                <a:lnTo>
                  <a:pt x="83" y="108"/>
                </a:lnTo>
                <a:lnTo>
                  <a:pt x="72" y="110"/>
                </a:lnTo>
                <a:lnTo>
                  <a:pt x="66" y="110"/>
                </a:lnTo>
                <a:close/>
                <a:moveTo>
                  <a:pt x="132" y="67"/>
                </a:moveTo>
                <a:lnTo>
                  <a:pt x="132" y="64"/>
                </a:lnTo>
                <a:lnTo>
                  <a:pt x="129" y="54"/>
                </a:lnTo>
                <a:lnTo>
                  <a:pt x="125" y="39"/>
                </a:lnTo>
                <a:lnTo>
                  <a:pt x="115" y="23"/>
                </a:lnTo>
                <a:lnTo>
                  <a:pt x="112" y="19"/>
                </a:lnTo>
                <a:lnTo>
                  <a:pt x="110" y="18"/>
                </a:lnTo>
                <a:lnTo>
                  <a:pt x="102" y="12"/>
                </a:lnTo>
                <a:lnTo>
                  <a:pt x="87" y="4"/>
                </a:lnTo>
                <a:lnTo>
                  <a:pt x="70" y="0"/>
                </a:lnTo>
                <a:lnTo>
                  <a:pt x="66" y="0"/>
                </a:lnTo>
                <a:lnTo>
                  <a:pt x="62" y="0"/>
                </a:lnTo>
                <a:lnTo>
                  <a:pt x="53" y="2"/>
                </a:lnTo>
                <a:lnTo>
                  <a:pt x="36" y="8"/>
                </a:lnTo>
                <a:lnTo>
                  <a:pt x="21" y="18"/>
                </a:lnTo>
                <a:lnTo>
                  <a:pt x="19" y="19"/>
                </a:lnTo>
                <a:lnTo>
                  <a:pt x="15" y="23"/>
                </a:lnTo>
                <a:lnTo>
                  <a:pt x="11" y="31"/>
                </a:lnTo>
                <a:lnTo>
                  <a:pt x="2" y="46"/>
                </a:lnTo>
                <a:lnTo>
                  <a:pt x="0" y="64"/>
                </a:lnTo>
                <a:lnTo>
                  <a:pt x="0" y="67"/>
                </a:lnTo>
                <a:lnTo>
                  <a:pt x="0" y="73"/>
                </a:lnTo>
                <a:lnTo>
                  <a:pt x="0" y="83"/>
                </a:lnTo>
                <a:lnTo>
                  <a:pt x="8" y="100"/>
                </a:lnTo>
                <a:lnTo>
                  <a:pt x="19" y="115"/>
                </a:lnTo>
                <a:lnTo>
                  <a:pt x="23" y="119"/>
                </a:lnTo>
                <a:lnTo>
                  <a:pt x="25" y="121"/>
                </a:lnTo>
                <a:lnTo>
                  <a:pt x="32" y="125"/>
                </a:lnTo>
                <a:lnTo>
                  <a:pt x="47" y="131"/>
                </a:lnTo>
                <a:lnTo>
                  <a:pt x="62" y="135"/>
                </a:lnTo>
                <a:lnTo>
                  <a:pt x="66" y="135"/>
                </a:lnTo>
                <a:lnTo>
                  <a:pt x="70" y="135"/>
                </a:lnTo>
                <a:lnTo>
                  <a:pt x="78" y="133"/>
                </a:lnTo>
                <a:lnTo>
                  <a:pt x="95" y="127"/>
                </a:lnTo>
                <a:lnTo>
                  <a:pt x="108" y="117"/>
                </a:lnTo>
                <a:lnTo>
                  <a:pt x="112" y="115"/>
                </a:lnTo>
                <a:lnTo>
                  <a:pt x="115" y="112"/>
                </a:lnTo>
                <a:lnTo>
                  <a:pt x="121" y="104"/>
                </a:lnTo>
                <a:lnTo>
                  <a:pt x="127" y="90"/>
                </a:lnTo>
                <a:lnTo>
                  <a:pt x="132" y="73"/>
                </a:lnTo>
                <a:lnTo>
                  <a:pt x="132" y="6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19" name="Freeform 91"/>
          <xdr:cNvSpPr>
            <a:spLocks noChangeAspect="1"/>
          </xdr:cNvSpPr>
        </xdr:nvSpPr>
        <xdr:spPr bwMode="auto">
          <a:xfrm>
            <a:off x="737" y="643"/>
            <a:ext cx="98" cy="126"/>
          </a:xfrm>
          <a:custGeom>
            <a:avLst/>
            <a:gdLst>
              <a:gd name="T0" fmla="*/ 62 w 98"/>
              <a:gd name="T1" fmla="*/ 12 h 142"/>
              <a:gd name="T2" fmla="*/ 98 w 98"/>
              <a:gd name="T3" fmla="*/ 12 h 142"/>
              <a:gd name="T4" fmla="*/ 98 w 98"/>
              <a:gd name="T5" fmla="*/ 0 h 142"/>
              <a:gd name="T6" fmla="*/ 0 w 98"/>
              <a:gd name="T7" fmla="*/ 0 h 142"/>
              <a:gd name="T8" fmla="*/ 0 w 98"/>
              <a:gd name="T9" fmla="*/ 12 h 142"/>
              <a:gd name="T10" fmla="*/ 34 w 98"/>
              <a:gd name="T11" fmla="*/ 12 h 142"/>
              <a:gd name="T12" fmla="*/ 34 w 98"/>
              <a:gd name="T13" fmla="*/ 69 h 142"/>
              <a:gd name="T14" fmla="*/ 62 w 98"/>
              <a:gd name="T15" fmla="*/ 69 h 142"/>
              <a:gd name="T16" fmla="*/ 62 w 98"/>
              <a:gd name="T17" fmla="*/ 12 h 14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98"/>
              <a:gd name="T28" fmla="*/ 0 h 142"/>
              <a:gd name="T29" fmla="*/ 98 w 98"/>
              <a:gd name="T30" fmla="*/ 142 h 142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98" h="142">
                <a:moveTo>
                  <a:pt x="62" y="25"/>
                </a:moveTo>
                <a:lnTo>
                  <a:pt x="98" y="25"/>
                </a:lnTo>
                <a:lnTo>
                  <a:pt x="98" y="0"/>
                </a:lnTo>
                <a:lnTo>
                  <a:pt x="0" y="0"/>
                </a:lnTo>
                <a:lnTo>
                  <a:pt x="0" y="25"/>
                </a:lnTo>
                <a:lnTo>
                  <a:pt x="34" y="25"/>
                </a:lnTo>
                <a:lnTo>
                  <a:pt x="34" y="142"/>
                </a:lnTo>
                <a:lnTo>
                  <a:pt x="62" y="142"/>
                </a:lnTo>
                <a:lnTo>
                  <a:pt x="62" y="25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20" name="Freeform 92"/>
          <xdr:cNvSpPr>
            <a:spLocks noChangeAspect="1" noEditPoints="1"/>
          </xdr:cNvSpPr>
        </xdr:nvSpPr>
        <xdr:spPr bwMode="auto">
          <a:xfrm>
            <a:off x="810" y="643"/>
            <a:ext cx="141" cy="126"/>
          </a:xfrm>
          <a:custGeom>
            <a:avLst/>
            <a:gdLst>
              <a:gd name="T0" fmla="*/ 0 w 140"/>
              <a:gd name="T1" fmla="*/ 69 h 142"/>
              <a:gd name="T2" fmla="*/ 32 w 140"/>
              <a:gd name="T3" fmla="*/ 69 h 142"/>
              <a:gd name="T4" fmla="*/ 41 w 140"/>
              <a:gd name="T5" fmla="*/ 53 h 142"/>
              <a:gd name="T6" fmla="*/ 102 w 140"/>
              <a:gd name="T7" fmla="*/ 53 h 142"/>
              <a:gd name="T8" fmla="*/ 112 w 140"/>
              <a:gd name="T9" fmla="*/ 69 h 142"/>
              <a:gd name="T10" fmla="*/ 146 w 140"/>
              <a:gd name="T11" fmla="*/ 69 h 142"/>
              <a:gd name="T12" fmla="*/ 91 w 140"/>
              <a:gd name="T13" fmla="*/ 0 h 142"/>
              <a:gd name="T14" fmla="*/ 53 w 140"/>
              <a:gd name="T15" fmla="*/ 0 h 142"/>
              <a:gd name="T16" fmla="*/ 0 w 140"/>
              <a:gd name="T17" fmla="*/ 69 h 142"/>
              <a:gd name="T18" fmla="*/ 93 w 140"/>
              <a:gd name="T19" fmla="*/ 41 h 142"/>
              <a:gd name="T20" fmla="*/ 93 w 140"/>
              <a:gd name="T21" fmla="*/ 41 h 142"/>
              <a:gd name="T22" fmla="*/ 87 w 140"/>
              <a:gd name="T23" fmla="*/ 41 h 142"/>
              <a:gd name="T24" fmla="*/ 64 w 140"/>
              <a:gd name="T25" fmla="*/ 41 h 142"/>
              <a:gd name="T26" fmla="*/ 51 w 140"/>
              <a:gd name="T27" fmla="*/ 41 h 142"/>
              <a:gd name="T28" fmla="*/ 49 w 140"/>
              <a:gd name="T29" fmla="*/ 41 h 142"/>
              <a:gd name="T30" fmla="*/ 49 w 140"/>
              <a:gd name="T31" fmla="*/ 41 h 142"/>
              <a:gd name="T32" fmla="*/ 51 w 140"/>
              <a:gd name="T33" fmla="*/ 40 h 142"/>
              <a:gd name="T34" fmla="*/ 58 w 140"/>
              <a:gd name="T35" fmla="*/ 29 h 142"/>
              <a:gd name="T36" fmla="*/ 64 w 140"/>
              <a:gd name="T37" fmla="*/ 20 h 142"/>
              <a:gd name="T38" fmla="*/ 64 w 140"/>
              <a:gd name="T39" fmla="*/ 20 h 142"/>
              <a:gd name="T40" fmla="*/ 66 w 140"/>
              <a:gd name="T41" fmla="*/ 20 h 142"/>
              <a:gd name="T42" fmla="*/ 66 w 140"/>
              <a:gd name="T43" fmla="*/ 18 h 142"/>
              <a:gd name="T44" fmla="*/ 68 w 140"/>
              <a:gd name="T45" fmla="*/ 12 h 142"/>
              <a:gd name="T46" fmla="*/ 68 w 140"/>
              <a:gd name="T47" fmla="*/ 11 h 142"/>
              <a:gd name="T48" fmla="*/ 68 w 140"/>
              <a:gd name="T49" fmla="*/ 12 h 142"/>
              <a:gd name="T50" fmla="*/ 76 w 140"/>
              <a:gd name="T51" fmla="*/ 14 h 142"/>
              <a:gd name="T52" fmla="*/ 76 w 140"/>
              <a:gd name="T53" fmla="*/ 18 h 142"/>
              <a:gd name="T54" fmla="*/ 78 w 140"/>
              <a:gd name="T55" fmla="*/ 20 h 142"/>
              <a:gd name="T56" fmla="*/ 78 w 140"/>
              <a:gd name="T57" fmla="*/ 20 h 142"/>
              <a:gd name="T58" fmla="*/ 78 w 140"/>
              <a:gd name="T59" fmla="*/ 20 h 142"/>
              <a:gd name="T60" fmla="*/ 81 w 140"/>
              <a:gd name="T61" fmla="*/ 24 h 142"/>
              <a:gd name="T62" fmla="*/ 89 w 140"/>
              <a:gd name="T63" fmla="*/ 34 h 142"/>
              <a:gd name="T64" fmla="*/ 93 w 140"/>
              <a:gd name="T65" fmla="*/ 41 h 142"/>
              <a:gd name="T66" fmla="*/ 93 w 140"/>
              <a:gd name="T67" fmla="*/ 41 h 142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140"/>
              <a:gd name="T103" fmla="*/ 0 h 142"/>
              <a:gd name="T104" fmla="*/ 140 w 140"/>
              <a:gd name="T105" fmla="*/ 142 h 142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140" h="142">
                <a:moveTo>
                  <a:pt x="0" y="142"/>
                </a:moveTo>
                <a:lnTo>
                  <a:pt x="32" y="142"/>
                </a:lnTo>
                <a:lnTo>
                  <a:pt x="41" y="111"/>
                </a:lnTo>
                <a:lnTo>
                  <a:pt x="96" y="111"/>
                </a:lnTo>
                <a:lnTo>
                  <a:pt x="106" y="142"/>
                </a:lnTo>
                <a:lnTo>
                  <a:pt x="140" y="142"/>
                </a:lnTo>
                <a:lnTo>
                  <a:pt x="85" y="0"/>
                </a:lnTo>
                <a:lnTo>
                  <a:pt x="53" y="0"/>
                </a:lnTo>
                <a:lnTo>
                  <a:pt x="0" y="142"/>
                </a:lnTo>
                <a:close/>
                <a:moveTo>
                  <a:pt x="87" y="86"/>
                </a:moveTo>
                <a:lnTo>
                  <a:pt x="87" y="86"/>
                </a:lnTo>
                <a:lnTo>
                  <a:pt x="81" y="86"/>
                </a:lnTo>
                <a:lnTo>
                  <a:pt x="64" y="86"/>
                </a:lnTo>
                <a:lnTo>
                  <a:pt x="51" y="86"/>
                </a:lnTo>
                <a:lnTo>
                  <a:pt x="49" y="86"/>
                </a:lnTo>
                <a:lnTo>
                  <a:pt x="51" y="81"/>
                </a:lnTo>
                <a:lnTo>
                  <a:pt x="58" y="60"/>
                </a:lnTo>
                <a:lnTo>
                  <a:pt x="64" y="42"/>
                </a:lnTo>
                <a:lnTo>
                  <a:pt x="66" y="40"/>
                </a:lnTo>
                <a:lnTo>
                  <a:pt x="66" y="35"/>
                </a:lnTo>
                <a:lnTo>
                  <a:pt x="68" y="25"/>
                </a:lnTo>
                <a:lnTo>
                  <a:pt x="68" y="21"/>
                </a:lnTo>
                <a:lnTo>
                  <a:pt x="68" y="25"/>
                </a:lnTo>
                <a:lnTo>
                  <a:pt x="70" y="29"/>
                </a:lnTo>
                <a:lnTo>
                  <a:pt x="70" y="36"/>
                </a:lnTo>
                <a:lnTo>
                  <a:pt x="72" y="40"/>
                </a:lnTo>
                <a:lnTo>
                  <a:pt x="72" y="42"/>
                </a:lnTo>
                <a:lnTo>
                  <a:pt x="75" y="48"/>
                </a:lnTo>
                <a:lnTo>
                  <a:pt x="83" y="69"/>
                </a:lnTo>
                <a:lnTo>
                  <a:pt x="87" y="86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21" name="Freeform 93"/>
          <xdr:cNvSpPr>
            <a:spLocks noChangeAspect="1"/>
          </xdr:cNvSpPr>
        </xdr:nvSpPr>
        <xdr:spPr bwMode="auto">
          <a:xfrm>
            <a:off x="945" y="643"/>
            <a:ext cx="120" cy="128"/>
          </a:xfrm>
          <a:custGeom>
            <a:avLst/>
            <a:gdLst>
              <a:gd name="T0" fmla="*/ 125 w 119"/>
              <a:gd name="T1" fmla="*/ 0 h 144"/>
              <a:gd name="T2" fmla="*/ 125 w 119"/>
              <a:gd name="T3" fmla="*/ 0 h 144"/>
              <a:gd name="T4" fmla="*/ 121 w 119"/>
              <a:gd name="T5" fmla="*/ 0 h 144"/>
              <a:gd name="T6" fmla="*/ 106 w 119"/>
              <a:gd name="T7" fmla="*/ 0 h 144"/>
              <a:gd name="T8" fmla="*/ 95 w 119"/>
              <a:gd name="T9" fmla="*/ 0 h 144"/>
              <a:gd name="T10" fmla="*/ 95 w 119"/>
              <a:gd name="T11" fmla="*/ 0 h 144"/>
              <a:gd name="T12" fmla="*/ 95 w 119"/>
              <a:gd name="T13" fmla="*/ 0 h 144"/>
              <a:gd name="T14" fmla="*/ 95 w 119"/>
              <a:gd name="T15" fmla="*/ 6 h 144"/>
              <a:gd name="T16" fmla="*/ 95 w 119"/>
              <a:gd name="T17" fmla="*/ 25 h 144"/>
              <a:gd name="T18" fmla="*/ 95 w 119"/>
              <a:gd name="T19" fmla="*/ 40 h 144"/>
              <a:gd name="T20" fmla="*/ 95 w 119"/>
              <a:gd name="T21" fmla="*/ 41 h 144"/>
              <a:gd name="T22" fmla="*/ 95 w 119"/>
              <a:gd name="T23" fmla="*/ 43 h 144"/>
              <a:gd name="T24" fmla="*/ 93 w 119"/>
              <a:gd name="T25" fmla="*/ 47 h 144"/>
              <a:gd name="T26" fmla="*/ 89 w 119"/>
              <a:gd name="T27" fmla="*/ 53 h 144"/>
              <a:gd name="T28" fmla="*/ 85 w 119"/>
              <a:gd name="T29" fmla="*/ 55 h 144"/>
              <a:gd name="T30" fmla="*/ 78 w 119"/>
              <a:gd name="T31" fmla="*/ 57 h 144"/>
              <a:gd name="T32" fmla="*/ 70 w 119"/>
              <a:gd name="T33" fmla="*/ 60 h 144"/>
              <a:gd name="T34" fmla="*/ 59 w 119"/>
              <a:gd name="T35" fmla="*/ 60 h 144"/>
              <a:gd name="T36" fmla="*/ 55 w 119"/>
              <a:gd name="T37" fmla="*/ 60 h 144"/>
              <a:gd name="T38" fmla="*/ 45 w 119"/>
              <a:gd name="T39" fmla="*/ 57 h 144"/>
              <a:gd name="T40" fmla="*/ 38 w 119"/>
              <a:gd name="T41" fmla="*/ 55 h 144"/>
              <a:gd name="T42" fmla="*/ 34 w 119"/>
              <a:gd name="T43" fmla="*/ 53 h 144"/>
              <a:gd name="T44" fmla="*/ 30 w 119"/>
              <a:gd name="T45" fmla="*/ 47 h 144"/>
              <a:gd name="T46" fmla="*/ 30 w 119"/>
              <a:gd name="T47" fmla="*/ 43 h 144"/>
              <a:gd name="T48" fmla="*/ 30 w 119"/>
              <a:gd name="T49" fmla="*/ 41 h 144"/>
              <a:gd name="T50" fmla="*/ 30 w 119"/>
              <a:gd name="T51" fmla="*/ 40 h 144"/>
              <a:gd name="T52" fmla="*/ 30 w 119"/>
              <a:gd name="T53" fmla="*/ 34 h 144"/>
              <a:gd name="T54" fmla="*/ 30 w 119"/>
              <a:gd name="T55" fmla="*/ 16 h 144"/>
              <a:gd name="T56" fmla="*/ 30 w 119"/>
              <a:gd name="T57" fmla="*/ 0 h 144"/>
              <a:gd name="T58" fmla="*/ 30 w 119"/>
              <a:gd name="T59" fmla="*/ 0 h 144"/>
              <a:gd name="T60" fmla="*/ 28 w 119"/>
              <a:gd name="T61" fmla="*/ 0 h 144"/>
              <a:gd name="T62" fmla="*/ 23 w 119"/>
              <a:gd name="T63" fmla="*/ 0 h 144"/>
              <a:gd name="T64" fmla="*/ 11 w 119"/>
              <a:gd name="T65" fmla="*/ 0 h 144"/>
              <a:gd name="T66" fmla="*/ 0 w 119"/>
              <a:gd name="T67" fmla="*/ 0 h 144"/>
              <a:gd name="T68" fmla="*/ 0 w 119"/>
              <a:gd name="T69" fmla="*/ 0 h 144"/>
              <a:gd name="T70" fmla="*/ 0 w 119"/>
              <a:gd name="T71" fmla="*/ 2 h 144"/>
              <a:gd name="T72" fmla="*/ 0 w 119"/>
              <a:gd name="T73" fmla="*/ 7 h 144"/>
              <a:gd name="T74" fmla="*/ 0 w 119"/>
              <a:gd name="T75" fmla="*/ 27 h 144"/>
              <a:gd name="T76" fmla="*/ 0 w 119"/>
              <a:gd name="T77" fmla="*/ 42 h 144"/>
              <a:gd name="T78" fmla="*/ 0 w 119"/>
              <a:gd name="T79" fmla="*/ 43 h 144"/>
              <a:gd name="T80" fmla="*/ 0 w 119"/>
              <a:gd name="T81" fmla="*/ 47 h 144"/>
              <a:gd name="T82" fmla="*/ 2 w 119"/>
              <a:gd name="T83" fmla="*/ 55 h 144"/>
              <a:gd name="T84" fmla="*/ 9 w 119"/>
              <a:gd name="T85" fmla="*/ 61 h 144"/>
              <a:gd name="T86" fmla="*/ 19 w 119"/>
              <a:gd name="T87" fmla="*/ 68 h 144"/>
              <a:gd name="T88" fmla="*/ 32 w 119"/>
              <a:gd name="T89" fmla="*/ 70 h 144"/>
              <a:gd name="T90" fmla="*/ 49 w 119"/>
              <a:gd name="T91" fmla="*/ 71 h 144"/>
              <a:gd name="T92" fmla="*/ 59 w 119"/>
              <a:gd name="T93" fmla="*/ 71 h 144"/>
              <a:gd name="T94" fmla="*/ 74 w 119"/>
              <a:gd name="T95" fmla="*/ 71 h 144"/>
              <a:gd name="T96" fmla="*/ 91 w 119"/>
              <a:gd name="T97" fmla="*/ 70 h 144"/>
              <a:gd name="T98" fmla="*/ 104 w 119"/>
              <a:gd name="T99" fmla="*/ 68 h 144"/>
              <a:gd name="T100" fmla="*/ 114 w 119"/>
              <a:gd name="T101" fmla="*/ 61 h 144"/>
              <a:gd name="T102" fmla="*/ 121 w 119"/>
              <a:gd name="T103" fmla="*/ 55 h 144"/>
              <a:gd name="T104" fmla="*/ 125 w 119"/>
              <a:gd name="T105" fmla="*/ 47 h 144"/>
              <a:gd name="T106" fmla="*/ 125 w 119"/>
              <a:gd name="T107" fmla="*/ 43 h 144"/>
              <a:gd name="T108" fmla="*/ 125 w 119"/>
              <a:gd name="T109" fmla="*/ 42 h 144"/>
              <a:gd name="T110" fmla="*/ 125 w 119"/>
              <a:gd name="T111" fmla="*/ 36 h 144"/>
              <a:gd name="T112" fmla="*/ 125 w 119"/>
              <a:gd name="T113" fmla="*/ 16 h 144"/>
              <a:gd name="T114" fmla="*/ 125 w 119"/>
              <a:gd name="T115" fmla="*/ 2 h 144"/>
              <a:gd name="T116" fmla="*/ 125 w 119"/>
              <a:gd name="T117" fmla="*/ 0 h 144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119"/>
              <a:gd name="T178" fmla="*/ 0 h 144"/>
              <a:gd name="T179" fmla="*/ 119 w 119"/>
              <a:gd name="T180" fmla="*/ 144 h 144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119" h="144">
                <a:moveTo>
                  <a:pt x="119" y="0"/>
                </a:moveTo>
                <a:lnTo>
                  <a:pt x="119" y="0"/>
                </a:lnTo>
                <a:lnTo>
                  <a:pt x="115" y="0"/>
                </a:lnTo>
                <a:lnTo>
                  <a:pt x="100" y="0"/>
                </a:lnTo>
                <a:lnTo>
                  <a:pt x="89" y="0"/>
                </a:lnTo>
                <a:lnTo>
                  <a:pt x="89" y="12"/>
                </a:lnTo>
                <a:lnTo>
                  <a:pt x="89" y="52"/>
                </a:lnTo>
                <a:lnTo>
                  <a:pt x="89" y="81"/>
                </a:lnTo>
                <a:lnTo>
                  <a:pt x="89" y="83"/>
                </a:lnTo>
                <a:lnTo>
                  <a:pt x="89" y="88"/>
                </a:lnTo>
                <a:lnTo>
                  <a:pt x="87" y="98"/>
                </a:lnTo>
                <a:lnTo>
                  <a:pt x="83" y="106"/>
                </a:lnTo>
                <a:lnTo>
                  <a:pt x="79" y="113"/>
                </a:lnTo>
                <a:lnTo>
                  <a:pt x="72" y="115"/>
                </a:lnTo>
                <a:lnTo>
                  <a:pt x="64" y="119"/>
                </a:lnTo>
                <a:lnTo>
                  <a:pt x="59" y="119"/>
                </a:lnTo>
                <a:lnTo>
                  <a:pt x="55" y="119"/>
                </a:lnTo>
                <a:lnTo>
                  <a:pt x="45" y="115"/>
                </a:lnTo>
                <a:lnTo>
                  <a:pt x="38" y="113"/>
                </a:lnTo>
                <a:lnTo>
                  <a:pt x="34" y="106"/>
                </a:lnTo>
                <a:lnTo>
                  <a:pt x="30" y="98"/>
                </a:lnTo>
                <a:lnTo>
                  <a:pt x="30" y="88"/>
                </a:lnTo>
                <a:lnTo>
                  <a:pt x="30" y="83"/>
                </a:lnTo>
                <a:lnTo>
                  <a:pt x="30" y="81"/>
                </a:lnTo>
                <a:lnTo>
                  <a:pt x="30" y="69"/>
                </a:lnTo>
                <a:lnTo>
                  <a:pt x="30" y="31"/>
                </a:lnTo>
                <a:lnTo>
                  <a:pt x="30" y="0"/>
                </a:lnTo>
                <a:lnTo>
                  <a:pt x="28" y="0"/>
                </a:lnTo>
                <a:lnTo>
                  <a:pt x="23" y="0"/>
                </a:lnTo>
                <a:lnTo>
                  <a:pt x="11" y="0"/>
                </a:lnTo>
                <a:lnTo>
                  <a:pt x="0" y="0"/>
                </a:lnTo>
                <a:lnTo>
                  <a:pt x="0" y="2"/>
                </a:lnTo>
                <a:lnTo>
                  <a:pt x="0" y="13"/>
                </a:lnTo>
                <a:lnTo>
                  <a:pt x="0" y="54"/>
                </a:lnTo>
                <a:lnTo>
                  <a:pt x="0" y="86"/>
                </a:lnTo>
                <a:lnTo>
                  <a:pt x="0" y="88"/>
                </a:lnTo>
                <a:lnTo>
                  <a:pt x="0" y="96"/>
                </a:lnTo>
                <a:lnTo>
                  <a:pt x="2" y="113"/>
                </a:lnTo>
                <a:lnTo>
                  <a:pt x="9" y="125"/>
                </a:lnTo>
                <a:lnTo>
                  <a:pt x="19" y="136"/>
                </a:lnTo>
                <a:lnTo>
                  <a:pt x="32" y="142"/>
                </a:lnTo>
                <a:lnTo>
                  <a:pt x="49" y="144"/>
                </a:lnTo>
                <a:lnTo>
                  <a:pt x="59" y="144"/>
                </a:lnTo>
                <a:lnTo>
                  <a:pt x="68" y="144"/>
                </a:lnTo>
                <a:lnTo>
                  <a:pt x="85" y="142"/>
                </a:lnTo>
                <a:lnTo>
                  <a:pt x="98" y="136"/>
                </a:lnTo>
                <a:lnTo>
                  <a:pt x="108" y="125"/>
                </a:lnTo>
                <a:lnTo>
                  <a:pt x="115" y="113"/>
                </a:lnTo>
                <a:lnTo>
                  <a:pt x="119" y="96"/>
                </a:lnTo>
                <a:lnTo>
                  <a:pt x="119" y="88"/>
                </a:lnTo>
                <a:lnTo>
                  <a:pt x="119" y="86"/>
                </a:lnTo>
                <a:lnTo>
                  <a:pt x="119" y="73"/>
                </a:lnTo>
                <a:lnTo>
                  <a:pt x="119" y="33"/>
                </a:lnTo>
                <a:lnTo>
                  <a:pt x="119" y="2"/>
                </a:lnTo>
                <a:lnTo>
                  <a:pt x="119" y="0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22" name="Freeform 94"/>
          <xdr:cNvSpPr>
            <a:spLocks noChangeAspect="1" noEditPoints="1"/>
          </xdr:cNvSpPr>
        </xdr:nvSpPr>
        <xdr:spPr bwMode="auto">
          <a:xfrm>
            <a:off x="1079" y="643"/>
            <a:ext cx="94" cy="126"/>
          </a:xfrm>
          <a:custGeom>
            <a:avLst/>
            <a:gdLst>
              <a:gd name="T0" fmla="*/ 4 w 93"/>
              <a:gd name="T1" fmla="*/ 69 h 142"/>
              <a:gd name="T2" fmla="*/ 23 w 93"/>
              <a:gd name="T3" fmla="*/ 69 h 142"/>
              <a:gd name="T4" fmla="*/ 29 w 93"/>
              <a:gd name="T5" fmla="*/ 69 h 142"/>
              <a:gd name="T6" fmla="*/ 63 w 93"/>
              <a:gd name="T7" fmla="*/ 68 h 142"/>
              <a:gd name="T8" fmla="*/ 82 w 93"/>
              <a:gd name="T9" fmla="*/ 65 h 142"/>
              <a:gd name="T10" fmla="*/ 88 w 93"/>
              <a:gd name="T11" fmla="*/ 62 h 142"/>
              <a:gd name="T12" fmla="*/ 95 w 93"/>
              <a:gd name="T13" fmla="*/ 58 h 142"/>
              <a:gd name="T14" fmla="*/ 99 w 93"/>
              <a:gd name="T15" fmla="*/ 51 h 142"/>
              <a:gd name="T16" fmla="*/ 99 w 93"/>
              <a:gd name="T17" fmla="*/ 46 h 142"/>
              <a:gd name="T18" fmla="*/ 93 w 93"/>
              <a:gd name="T19" fmla="*/ 40 h 142"/>
              <a:gd name="T20" fmla="*/ 80 w 93"/>
              <a:gd name="T21" fmla="*/ 35 h 142"/>
              <a:gd name="T22" fmla="*/ 65 w 93"/>
              <a:gd name="T23" fmla="*/ 32 h 142"/>
              <a:gd name="T24" fmla="*/ 78 w 93"/>
              <a:gd name="T25" fmla="*/ 31 h 142"/>
              <a:gd name="T26" fmla="*/ 91 w 93"/>
              <a:gd name="T27" fmla="*/ 27 h 142"/>
              <a:gd name="T28" fmla="*/ 95 w 93"/>
              <a:gd name="T29" fmla="*/ 20 h 142"/>
              <a:gd name="T30" fmla="*/ 95 w 93"/>
              <a:gd name="T31" fmla="*/ 16 h 142"/>
              <a:gd name="T32" fmla="*/ 91 w 93"/>
              <a:gd name="T33" fmla="*/ 11 h 142"/>
              <a:gd name="T34" fmla="*/ 84 w 93"/>
              <a:gd name="T35" fmla="*/ 6 h 142"/>
              <a:gd name="T36" fmla="*/ 78 w 93"/>
              <a:gd name="T37" fmla="*/ 4 h 142"/>
              <a:gd name="T38" fmla="*/ 67 w 93"/>
              <a:gd name="T39" fmla="*/ 2 h 142"/>
              <a:gd name="T40" fmla="*/ 32 w 93"/>
              <a:gd name="T41" fmla="*/ 0 h 142"/>
              <a:gd name="T42" fmla="*/ 25 w 93"/>
              <a:gd name="T43" fmla="*/ 0 h 142"/>
              <a:gd name="T44" fmla="*/ 10 w 93"/>
              <a:gd name="T45" fmla="*/ 0 h 142"/>
              <a:gd name="T46" fmla="*/ 0 w 93"/>
              <a:gd name="T47" fmla="*/ 2 h 142"/>
              <a:gd name="T48" fmla="*/ 0 w 93"/>
              <a:gd name="T49" fmla="*/ 43 h 142"/>
              <a:gd name="T50" fmla="*/ 0 w 93"/>
              <a:gd name="T51" fmla="*/ 69 h 142"/>
              <a:gd name="T52" fmla="*/ 32 w 93"/>
              <a:gd name="T53" fmla="*/ 28 h 142"/>
              <a:gd name="T54" fmla="*/ 32 w 93"/>
              <a:gd name="T55" fmla="*/ 18 h 142"/>
              <a:gd name="T56" fmla="*/ 32 w 93"/>
              <a:gd name="T57" fmla="*/ 11 h 142"/>
              <a:gd name="T58" fmla="*/ 34 w 93"/>
              <a:gd name="T59" fmla="*/ 11 h 142"/>
              <a:gd name="T60" fmla="*/ 38 w 93"/>
              <a:gd name="T61" fmla="*/ 11 h 142"/>
              <a:gd name="T62" fmla="*/ 55 w 93"/>
              <a:gd name="T63" fmla="*/ 11 h 142"/>
              <a:gd name="T64" fmla="*/ 63 w 93"/>
              <a:gd name="T65" fmla="*/ 13 h 142"/>
              <a:gd name="T66" fmla="*/ 67 w 93"/>
              <a:gd name="T67" fmla="*/ 18 h 142"/>
              <a:gd name="T68" fmla="*/ 67 w 93"/>
              <a:gd name="T69" fmla="*/ 20 h 142"/>
              <a:gd name="T70" fmla="*/ 63 w 93"/>
              <a:gd name="T71" fmla="*/ 25 h 142"/>
              <a:gd name="T72" fmla="*/ 46 w 93"/>
              <a:gd name="T73" fmla="*/ 28 h 142"/>
              <a:gd name="T74" fmla="*/ 36 w 93"/>
              <a:gd name="T75" fmla="*/ 28 h 142"/>
              <a:gd name="T76" fmla="*/ 36 w 93"/>
              <a:gd name="T77" fmla="*/ 28 h 142"/>
              <a:gd name="T78" fmla="*/ 32 w 93"/>
              <a:gd name="T79" fmla="*/ 28 h 142"/>
              <a:gd name="T80" fmla="*/ 32 w 93"/>
              <a:gd name="T81" fmla="*/ 58 h 142"/>
              <a:gd name="T82" fmla="*/ 32 w 93"/>
              <a:gd name="T83" fmla="*/ 46 h 142"/>
              <a:gd name="T84" fmla="*/ 32 w 93"/>
              <a:gd name="T85" fmla="*/ 38 h 142"/>
              <a:gd name="T86" fmla="*/ 38 w 93"/>
              <a:gd name="T87" fmla="*/ 38 h 142"/>
              <a:gd name="T88" fmla="*/ 42 w 93"/>
              <a:gd name="T89" fmla="*/ 38 h 142"/>
              <a:gd name="T90" fmla="*/ 57 w 93"/>
              <a:gd name="T91" fmla="*/ 40 h 142"/>
              <a:gd name="T92" fmla="*/ 65 w 93"/>
              <a:gd name="T93" fmla="*/ 41 h 142"/>
              <a:gd name="T94" fmla="*/ 69 w 93"/>
              <a:gd name="T95" fmla="*/ 46 h 142"/>
              <a:gd name="T96" fmla="*/ 69 w 93"/>
              <a:gd name="T97" fmla="*/ 51 h 142"/>
              <a:gd name="T98" fmla="*/ 65 w 93"/>
              <a:gd name="T99" fmla="*/ 53 h 142"/>
              <a:gd name="T100" fmla="*/ 57 w 93"/>
              <a:gd name="T101" fmla="*/ 58 h 142"/>
              <a:gd name="T102" fmla="*/ 42 w 93"/>
              <a:gd name="T103" fmla="*/ 58 h 142"/>
              <a:gd name="T104" fmla="*/ 40 w 93"/>
              <a:gd name="T105" fmla="*/ 58 h 142"/>
              <a:gd name="T106" fmla="*/ 32 w 93"/>
              <a:gd name="T107" fmla="*/ 58 h 142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93"/>
              <a:gd name="T163" fmla="*/ 0 h 142"/>
              <a:gd name="T164" fmla="*/ 93 w 93"/>
              <a:gd name="T165" fmla="*/ 142 h 142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93" h="142">
                <a:moveTo>
                  <a:pt x="0" y="142"/>
                </a:moveTo>
                <a:lnTo>
                  <a:pt x="4" y="142"/>
                </a:lnTo>
                <a:lnTo>
                  <a:pt x="15" y="142"/>
                </a:lnTo>
                <a:lnTo>
                  <a:pt x="23" y="142"/>
                </a:lnTo>
                <a:lnTo>
                  <a:pt x="29" y="142"/>
                </a:lnTo>
                <a:lnTo>
                  <a:pt x="38" y="142"/>
                </a:lnTo>
                <a:lnTo>
                  <a:pt x="57" y="140"/>
                </a:lnTo>
                <a:lnTo>
                  <a:pt x="72" y="136"/>
                </a:lnTo>
                <a:lnTo>
                  <a:pt x="76" y="132"/>
                </a:lnTo>
                <a:lnTo>
                  <a:pt x="78" y="132"/>
                </a:lnTo>
                <a:lnTo>
                  <a:pt x="82" y="127"/>
                </a:lnTo>
                <a:lnTo>
                  <a:pt x="87" y="123"/>
                </a:lnTo>
                <a:lnTo>
                  <a:pt x="89" y="117"/>
                </a:lnTo>
                <a:lnTo>
                  <a:pt x="93" y="111"/>
                </a:lnTo>
                <a:lnTo>
                  <a:pt x="93" y="104"/>
                </a:lnTo>
                <a:lnTo>
                  <a:pt x="93" y="100"/>
                </a:lnTo>
                <a:lnTo>
                  <a:pt x="93" y="96"/>
                </a:lnTo>
                <a:lnTo>
                  <a:pt x="91" y="88"/>
                </a:lnTo>
                <a:lnTo>
                  <a:pt x="87" y="81"/>
                </a:lnTo>
                <a:lnTo>
                  <a:pt x="82" y="75"/>
                </a:lnTo>
                <a:lnTo>
                  <a:pt x="74" y="71"/>
                </a:lnTo>
                <a:lnTo>
                  <a:pt x="65" y="67"/>
                </a:lnTo>
                <a:lnTo>
                  <a:pt x="59" y="67"/>
                </a:lnTo>
                <a:lnTo>
                  <a:pt x="63" y="65"/>
                </a:lnTo>
                <a:lnTo>
                  <a:pt x="72" y="63"/>
                </a:lnTo>
                <a:lnTo>
                  <a:pt x="78" y="60"/>
                </a:lnTo>
                <a:lnTo>
                  <a:pt x="85" y="54"/>
                </a:lnTo>
                <a:lnTo>
                  <a:pt x="87" y="48"/>
                </a:lnTo>
                <a:lnTo>
                  <a:pt x="89" y="40"/>
                </a:lnTo>
                <a:lnTo>
                  <a:pt x="89" y="36"/>
                </a:lnTo>
                <a:lnTo>
                  <a:pt x="89" y="33"/>
                </a:lnTo>
                <a:lnTo>
                  <a:pt x="87" y="27"/>
                </a:lnTo>
                <a:lnTo>
                  <a:pt x="85" y="21"/>
                </a:lnTo>
                <a:lnTo>
                  <a:pt x="82" y="17"/>
                </a:lnTo>
                <a:lnTo>
                  <a:pt x="78" y="12"/>
                </a:lnTo>
                <a:lnTo>
                  <a:pt x="74" y="8"/>
                </a:lnTo>
                <a:lnTo>
                  <a:pt x="72" y="6"/>
                </a:lnTo>
                <a:lnTo>
                  <a:pt x="68" y="4"/>
                </a:lnTo>
                <a:lnTo>
                  <a:pt x="61" y="2"/>
                </a:lnTo>
                <a:lnTo>
                  <a:pt x="46" y="0"/>
                </a:lnTo>
                <a:lnTo>
                  <a:pt x="32" y="0"/>
                </a:lnTo>
                <a:lnTo>
                  <a:pt x="27" y="0"/>
                </a:lnTo>
                <a:lnTo>
                  <a:pt x="25" y="0"/>
                </a:lnTo>
                <a:lnTo>
                  <a:pt x="23" y="0"/>
                </a:lnTo>
                <a:lnTo>
                  <a:pt x="10" y="0"/>
                </a:lnTo>
                <a:lnTo>
                  <a:pt x="0" y="0"/>
                </a:lnTo>
                <a:lnTo>
                  <a:pt x="0" y="2"/>
                </a:lnTo>
                <a:lnTo>
                  <a:pt x="0" y="21"/>
                </a:lnTo>
                <a:lnTo>
                  <a:pt x="0" y="88"/>
                </a:lnTo>
                <a:lnTo>
                  <a:pt x="0" y="138"/>
                </a:lnTo>
                <a:lnTo>
                  <a:pt x="0" y="142"/>
                </a:lnTo>
                <a:close/>
                <a:moveTo>
                  <a:pt x="32" y="56"/>
                </a:moveTo>
                <a:lnTo>
                  <a:pt x="32" y="56"/>
                </a:lnTo>
                <a:lnTo>
                  <a:pt x="32" y="50"/>
                </a:lnTo>
                <a:lnTo>
                  <a:pt x="32" y="35"/>
                </a:lnTo>
                <a:lnTo>
                  <a:pt x="32" y="23"/>
                </a:lnTo>
                <a:lnTo>
                  <a:pt x="34" y="23"/>
                </a:lnTo>
                <a:lnTo>
                  <a:pt x="36" y="23"/>
                </a:lnTo>
                <a:lnTo>
                  <a:pt x="38" y="23"/>
                </a:lnTo>
                <a:lnTo>
                  <a:pt x="42" y="23"/>
                </a:lnTo>
                <a:lnTo>
                  <a:pt x="49" y="23"/>
                </a:lnTo>
                <a:lnTo>
                  <a:pt x="53" y="25"/>
                </a:lnTo>
                <a:lnTo>
                  <a:pt x="57" y="27"/>
                </a:lnTo>
                <a:lnTo>
                  <a:pt x="59" y="31"/>
                </a:lnTo>
                <a:lnTo>
                  <a:pt x="61" y="36"/>
                </a:lnTo>
                <a:lnTo>
                  <a:pt x="61" y="38"/>
                </a:lnTo>
                <a:lnTo>
                  <a:pt x="61" y="42"/>
                </a:lnTo>
                <a:lnTo>
                  <a:pt x="59" y="48"/>
                </a:lnTo>
                <a:lnTo>
                  <a:pt x="57" y="50"/>
                </a:lnTo>
                <a:lnTo>
                  <a:pt x="53" y="54"/>
                </a:lnTo>
                <a:lnTo>
                  <a:pt x="46" y="56"/>
                </a:lnTo>
                <a:lnTo>
                  <a:pt x="40" y="56"/>
                </a:lnTo>
                <a:lnTo>
                  <a:pt x="36" y="56"/>
                </a:lnTo>
                <a:lnTo>
                  <a:pt x="32" y="56"/>
                </a:lnTo>
                <a:close/>
                <a:moveTo>
                  <a:pt x="32" y="117"/>
                </a:moveTo>
                <a:lnTo>
                  <a:pt x="32" y="117"/>
                </a:lnTo>
                <a:lnTo>
                  <a:pt x="32" y="113"/>
                </a:lnTo>
                <a:lnTo>
                  <a:pt x="32" y="94"/>
                </a:lnTo>
                <a:lnTo>
                  <a:pt x="32" y="81"/>
                </a:lnTo>
                <a:lnTo>
                  <a:pt x="32" y="79"/>
                </a:lnTo>
                <a:lnTo>
                  <a:pt x="38" y="79"/>
                </a:lnTo>
                <a:lnTo>
                  <a:pt x="42" y="79"/>
                </a:lnTo>
                <a:lnTo>
                  <a:pt x="44" y="79"/>
                </a:lnTo>
                <a:lnTo>
                  <a:pt x="51" y="81"/>
                </a:lnTo>
                <a:lnTo>
                  <a:pt x="57" y="83"/>
                </a:lnTo>
                <a:lnTo>
                  <a:pt x="59" y="86"/>
                </a:lnTo>
                <a:lnTo>
                  <a:pt x="63" y="90"/>
                </a:lnTo>
                <a:lnTo>
                  <a:pt x="63" y="96"/>
                </a:lnTo>
                <a:lnTo>
                  <a:pt x="63" y="98"/>
                </a:lnTo>
                <a:lnTo>
                  <a:pt x="63" y="102"/>
                </a:lnTo>
                <a:lnTo>
                  <a:pt x="63" y="108"/>
                </a:lnTo>
                <a:lnTo>
                  <a:pt x="59" y="111"/>
                </a:lnTo>
                <a:lnTo>
                  <a:pt x="57" y="115"/>
                </a:lnTo>
                <a:lnTo>
                  <a:pt x="51" y="117"/>
                </a:lnTo>
                <a:lnTo>
                  <a:pt x="44" y="117"/>
                </a:lnTo>
                <a:lnTo>
                  <a:pt x="42" y="117"/>
                </a:lnTo>
                <a:lnTo>
                  <a:pt x="40" y="117"/>
                </a:lnTo>
                <a:lnTo>
                  <a:pt x="34" y="117"/>
                </a:lnTo>
                <a:lnTo>
                  <a:pt x="32" y="117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23" name="Freeform 95"/>
          <xdr:cNvSpPr>
            <a:spLocks noChangeAspect="1" noEditPoints="1"/>
          </xdr:cNvSpPr>
        </xdr:nvSpPr>
        <xdr:spPr bwMode="auto">
          <a:xfrm>
            <a:off x="1161" y="643"/>
            <a:ext cx="143" cy="126"/>
          </a:xfrm>
          <a:custGeom>
            <a:avLst/>
            <a:gdLst>
              <a:gd name="T0" fmla="*/ 0 w 141"/>
              <a:gd name="T1" fmla="*/ 69 h 142"/>
              <a:gd name="T2" fmla="*/ 32 w 141"/>
              <a:gd name="T3" fmla="*/ 69 h 142"/>
              <a:gd name="T4" fmla="*/ 49 w 141"/>
              <a:gd name="T5" fmla="*/ 53 h 142"/>
              <a:gd name="T6" fmla="*/ 102 w 141"/>
              <a:gd name="T7" fmla="*/ 53 h 142"/>
              <a:gd name="T8" fmla="*/ 119 w 141"/>
              <a:gd name="T9" fmla="*/ 69 h 142"/>
              <a:gd name="T10" fmla="*/ 153 w 141"/>
              <a:gd name="T11" fmla="*/ 69 h 142"/>
              <a:gd name="T12" fmla="*/ 94 w 141"/>
              <a:gd name="T13" fmla="*/ 0 h 142"/>
              <a:gd name="T14" fmla="*/ 60 w 141"/>
              <a:gd name="T15" fmla="*/ 0 h 142"/>
              <a:gd name="T16" fmla="*/ 0 w 141"/>
              <a:gd name="T17" fmla="*/ 69 h 142"/>
              <a:gd name="T18" fmla="*/ 96 w 141"/>
              <a:gd name="T19" fmla="*/ 41 h 142"/>
              <a:gd name="T20" fmla="*/ 94 w 141"/>
              <a:gd name="T21" fmla="*/ 41 h 142"/>
              <a:gd name="T22" fmla="*/ 89 w 141"/>
              <a:gd name="T23" fmla="*/ 41 h 142"/>
              <a:gd name="T24" fmla="*/ 70 w 141"/>
              <a:gd name="T25" fmla="*/ 41 h 142"/>
              <a:gd name="T26" fmla="*/ 57 w 141"/>
              <a:gd name="T27" fmla="*/ 41 h 142"/>
              <a:gd name="T28" fmla="*/ 55 w 141"/>
              <a:gd name="T29" fmla="*/ 41 h 142"/>
              <a:gd name="T30" fmla="*/ 55 w 141"/>
              <a:gd name="T31" fmla="*/ 41 h 142"/>
              <a:gd name="T32" fmla="*/ 60 w 141"/>
              <a:gd name="T33" fmla="*/ 40 h 142"/>
              <a:gd name="T34" fmla="*/ 66 w 141"/>
              <a:gd name="T35" fmla="*/ 29 h 142"/>
              <a:gd name="T36" fmla="*/ 70 w 141"/>
              <a:gd name="T37" fmla="*/ 20 h 142"/>
              <a:gd name="T38" fmla="*/ 72 w 141"/>
              <a:gd name="T39" fmla="*/ 20 h 142"/>
              <a:gd name="T40" fmla="*/ 72 w 141"/>
              <a:gd name="T41" fmla="*/ 20 h 142"/>
              <a:gd name="T42" fmla="*/ 72 w 141"/>
              <a:gd name="T43" fmla="*/ 18 h 142"/>
              <a:gd name="T44" fmla="*/ 74 w 141"/>
              <a:gd name="T45" fmla="*/ 12 h 142"/>
              <a:gd name="T46" fmla="*/ 77 w 141"/>
              <a:gd name="T47" fmla="*/ 11 h 142"/>
              <a:gd name="T48" fmla="*/ 77 w 141"/>
              <a:gd name="T49" fmla="*/ 12 h 142"/>
              <a:gd name="T50" fmla="*/ 77 w 141"/>
              <a:gd name="T51" fmla="*/ 14 h 142"/>
              <a:gd name="T52" fmla="*/ 77 w 141"/>
              <a:gd name="T53" fmla="*/ 18 h 142"/>
              <a:gd name="T54" fmla="*/ 79 w 141"/>
              <a:gd name="T55" fmla="*/ 20 h 142"/>
              <a:gd name="T56" fmla="*/ 79 w 141"/>
              <a:gd name="T57" fmla="*/ 20 h 142"/>
              <a:gd name="T58" fmla="*/ 79 w 141"/>
              <a:gd name="T59" fmla="*/ 20 h 142"/>
              <a:gd name="T60" fmla="*/ 81 w 141"/>
              <a:gd name="T61" fmla="*/ 24 h 142"/>
              <a:gd name="T62" fmla="*/ 89 w 141"/>
              <a:gd name="T63" fmla="*/ 34 h 142"/>
              <a:gd name="T64" fmla="*/ 94 w 141"/>
              <a:gd name="T65" fmla="*/ 41 h 142"/>
              <a:gd name="T66" fmla="*/ 96 w 141"/>
              <a:gd name="T67" fmla="*/ 41 h 142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141"/>
              <a:gd name="T103" fmla="*/ 0 h 142"/>
              <a:gd name="T104" fmla="*/ 141 w 141"/>
              <a:gd name="T105" fmla="*/ 142 h 142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141" h="142">
                <a:moveTo>
                  <a:pt x="0" y="142"/>
                </a:moveTo>
                <a:lnTo>
                  <a:pt x="32" y="142"/>
                </a:lnTo>
                <a:lnTo>
                  <a:pt x="43" y="111"/>
                </a:lnTo>
                <a:lnTo>
                  <a:pt x="96" y="111"/>
                </a:lnTo>
                <a:lnTo>
                  <a:pt x="107" y="142"/>
                </a:lnTo>
                <a:lnTo>
                  <a:pt x="141" y="142"/>
                </a:lnTo>
                <a:lnTo>
                  <a:pt x="88" y="0"/>
                </a:lnTo>
                <a:lnTo>
                  <a:pt x="54" y="0"/>
                </a:lnTo>
                <a:lnTo>
                  <a:pt x="0" y="142"/>
                </a:lnTo>
                <a:close/>
                <a:moveTo>
                  <a:pt x="90" y="86"/>
                </a:moveTo>
                <a:lnTo>
                  <a:pt x="88" y="86"/>
                </a:lnTo>
                <a:lnTo>
                  <a:pt x="83" y="86"/>
                </a:lnTo>
                <a:lnTo>
                  <a:pt x="64" y="86"/>
                </a:lnTo>
                <a:lnTo>
                  <a:pt x="51" y="86"/>
                </a:lnTo>
                <a:lnTo>
                  <a:pt x="49" y="86"/>
                </a:lnTo>
                <a:lnTo>
                  <a:pt x="54" y="81"/>
                </a:lnTo>
                <a:lnTo>
                  <a:pt x="60" y="60"/>
                </a:lnTo>
                <a:lnTo>
                  <a:pt x="64" y="42"/>
                </a:lnTo>
                <a:lnTo>
                  <a:pt x="66" y="42"/>
                </a:lnTo>
                <a:lnTo>
                  <a:pt x="66" y="40"/>
                </a:lnTo>
                <a:lnTo>
                  <a:pt x="66" y="35"/>
                </a:lnTo>
                <a:lnTo>
                  <a:pt x="68" y="25"/>
                </a:lnTo>
                <a:lnTo>
                  <a:pt x="71" y="21"/>
                </a:lnTo>
                <a:lnTo>
                  <a:pt x="71" y="25"/>
                </a:lnTo>
                <a:lnTo>
                  <a:pt x="71" y="29"/>
                </a:lnTo>
                <a:lnTo>
                  <a:pt x="71" y="36"/>
                </a:lnTo>
                <a:lnTo>
                  <a:pt x="73" y="40"/>
                </a:lnTo>
                <a:lnTo>
                  <a:pt x="73" y="42"/>
                </a:lnTo>
                <a:lnTo>
                  <a:pt x="75" y="48"/>
                </a:lnTo>
                <a:lnTo>
                  <a:pt x="83" y="69"/>
                </a:lnTo>
                <a:lnTo>
                  <a:pt x="88" y="86"/>
                </a:lnTo>
                <a:lnTo>
                  <a:pt x="90" y="86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24" name="Freeform 96"/>
          <xdr:cNvSpPr>
            <a:spLocks noChangeAspect="1"/>
          </xdr:cNvSpPr>
        </xdr:nvSpPr>
        <xdr:spPr bwMode="auto">
          <a:xfrm>
            <a:off x="1278" y="643"/>
            <a:ext cx="99" cy="126"/>
          </a:xfrm>
          <a:custGeom>
            <a:avLst/>
            <a:gdLst>
              <a:gd name="T0" fmla="*/ 70 w 98"/>
              <a:gd name="T1" fmla="*/ 12 h 142"/>
              <a:gd name="T2" fmla="*/ 104 w 98"/>
              <a:gd name="T3" fmla="*/ 12 h 142"/>
              <a:gd name="T4" fmla="*/ 104 w 98"/>
              <a:gd name="T5" fmla="*/ 0 h 142"/>
              <a:gd name="T6" fmla="*/ 0 w 98"/>
              <a:gd name="T7" fmla="*/ 0 h 142"/>
              <a:gd name="T8" fmla="*/ 0 w 98"/>
              <a:gd name="T9" fmla="*/ 12 h 142"/>
              <a:gd name="T10" fmla="*/ 34 w 98"/>
              <a:gd name="T11" fmla="*/ 12 h 142"/>
              <a:gd name="T12" fmla="*/ 34 w 98"/>
              <a:gd name="T13" fmla="*/ 69 h 142"/>
              <a:gd name="T14" fmla="*/ 70 w 98"/>
              <a:gd name="T15" fmla="*/ 69 h 142"/>
              <a:gd name="T16" fmla="*/ 70 w 98"/>
              <a:gd name="T17" fmla="*/ 12 h 14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98"/>
              <a:gd name="T28" fmla="*/ 0 h 142"/>
              <a:gd name="T29" fmla="*/ 98 w 98"/>
              <a:gd name="T30" fmla="*/ 142 h 142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98" h="142">
                <a:moveTo>
                  <a:pt x="64" y="25"/>
                </a:moveTo>
                <a:lnTo>
                  <a:pt x="98" y="25"/>
                </a:lnTo>
                <a:lnTo>
                  <a:pt x="98" y="0"/>
                </a:lnTo>
                <a:lnTo>
                  <a:pt x="0" y="0"/>
                </a:lnTo>
                <a:lnTo>
                  <a:pt x="0" y="25"/>
                </a:lnTo>
                <a:lnTo>
                  <a:pt x="34" y="25"/>
                </a:lnTo>
                <a:lnTo>
                  <a:pt x="34" y="142"/>
                </a:lnTo>
                <a:lnTo>
                  <a:pt x="64" y="142"/>
                </a:lnTo>
                <a:lnTo>
                  <a:pt x="64" y="25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25" name="Freeform 97"/>
          <xdr:cNvSpPr>
            <a:spLocks noChangeAspect="1"/>
          </xdr:cNvSpPr>
        </xdr:nvSpPr>
        <xdr:spPr bwMode="auto">
          <a:xfrm>
            <a:off x="1379" y="643"/>
            <a:ext cx="84" cy="126"/>
          </a:xfrm>
          <a:custGeom>
            <a:avLst/>
            <a:gdLst>
              <a:gd name="T0" fmla="*/ 0 w 83"/>
              <a:gd name="T1" fmla="*/ 69 h 142"/>
              <a:gd name="T2" fmla="*/ 89 w 83"/>
              <a:gd name="T3" fmla="*/ 69 h 142"/>
              <a:gd name="T4" fmla="*/ 89 w 83"/>
              <a:gd name="T5" fmla="*/ 57 h 142"/>
              <a:gd name="T6" fmla="*/ 30 w 83"/>
              <a:gd name="T7" fmla="*/ 57 h 142"/>
              <a:gd name="T8" fmla="*/ 30 w 83"/>
              <a:gd name="T9" fmla="*/ 38 h 142"/>
              <a:gd name="T10" fmla="*/ 89 w 83"/>
              <a:gd name="T11" fmla="*/ 38 h 142"/>
              <a:gd name="T12" fmla="*/ 89 w 83"/>
              <a:gd name="T13" fmla="*/ 27 h 142"/>
              <a:gd name="T14" fmla="*/ 30 w 83"/>
              <a:gd name="T15" fmla="*/ 27 h 142"/>
              <a:gd name="T16" fmla="*/ 30 w 83"/>
              <a:gd name="T17" fmla="*/ 12 h 142"/>
              <a:gd name="T18" fmla="*/ 89 w 83"/>
              <a:gd name="T19" fmla="*/ 12 h 142"/>
              <a:gd name="T20" fmla="*/ 89 w 83"/>
              <a:gd name="T21" fmla="*/ 0 h 142"/>
              <a:gd name="T22" fmla="*/ 0 w 83"/>
              <a:gd name="T23" fmla="*/ 0 h 142"/>
              <a:gd name="T24" fmla="*/ 0 w 83"/>
              <a:gd name="T25" fmla="*/ 69 h 142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83"/>
              <a:gd name="T40" fmla="*/ 0 h 142"/>
              <a:gd name="T41" fmla="*/ 83 w 83"/>
              <a:gd name="T42" fmla="*/ 142 h 142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83" h="142">
                <a:moveTo>
                  <a:pt x="0" y="142"/>
                </a:moveTo>
                <a:lnTo>
                  <a:pt x="83" y="142"/>
                </a:lnTo>
                <a:lnTo>
                  <a:pt x="83" y="115"/>
                </a:lnTo>
                <a:lnTo>
                  <a:pt x="30" y="115"/>
                </a:lnTo>
                <a:lnTo>
                  <a:pt x="30" y="79"/>
                </a:lnTo>
                <a:lnTo>
                  <a:pt x="83" y="79"/>
                </a:lnTo>
                <a:lnTo>
                  <a:pt x="83" y="54"/>
                </a:lnTo>
                <a:lnTo>
                  <a:pt x="30" y="54"/>
                </a:lnTo>
                <a:lnTo>
                  <a:pt x="30" y="25"/>
                </a:lnTo>
                <a:lnTo>
                  <a:pt x="83" y="25"/>
                </a:lnTo>
                <a:lnTo>
                  <a:pt x="83" y="0"/>
                </a:lnTo>
                <a:lnTo>
                  <a:pt x="0" y="0"/>
                </a:lnTo>
                <a:lnTo>
                  <a:pt x="0" y="142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26" name="Freeform 98"/>
          <xdr:cNvSpPr>
            <a:spLocks noChangeAspect="1"/>
          </xdr:cNvSpPr>
        </xdr:nvSpPr>
        <xdr:spPr bwMode="auto">
          <a:xfrm>
            <a:off x="1410" y="632"/>
            <a:ext cx="44" cy="31"/>
          </a:xfrm>
          <a:custGeom>
            <a:avLst/>
            <a:gdLst>
              <a:gd name="T0" fmla="*/ 44 w 44"/>
              <a:gd name="T1" fmla="*/ 0 h 35"/>
              <a:gd name="T2" fmla="*/ 19 w 44"/>
              <a:gd name="T3" fmla="*/ 0 h 35"/>
              <a:gd name="T4" fmla="*/ 0 w 44"/>
              <a:gd name="T5" fmla="*/ 17 h 35"/>
              <a:gd name="T6" fmla="*/ 15 w 44"/>
              <a:gd name="T7" fmla="*/ 17 h 35"/>
              <a:gd name="T8" fmla="*/ 44 w 44"/>
              <a:gd name="T9" fmla="*/ 0 h 3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44"/>
              <a:gd name="T16" fmla="*/ 0 h 35"/>
              <a:gd name="T17" fmla="*/ 44 w 44"/>
              <a:gd name="T18" fmla="*/ 35 h 3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44" h="35">
                <a:moveTo>
                  <a:pt x="44" y="0"/>
                </a:moveTo>
                <a:lnTo>
                  <a:pt x="19" y="0"/>
                </a:lnTo>
                <a:lnTo>
                  <a:pt x="0" y="35"/>
                </a:lnTo>
                <a:lnTo>
                  <a:pt x="15" y="35"/>
                </a:lnTo>
                <a:lnTo>
                  <a:pt x="44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27" name="Freeform 99"/>
          <xdr:cNvSpPr>
            <a:spLocks noChangeAspect="1"/>
          </xdr:cNvSpPr>
        </xdr:nvSpPr>
        <xdr:spPr bwMode="auto">
          <a:xfrm>
            <a:off x="1540" y="498"/>
            <a:ext cx="41" cy="28"/>
          </a:xfrm>
          <a:custGeom>
            <a:avLst/>
            <a:gdLst>
              <a:gd name="T0" fmla="*/ 41 w 41"/>
              <a:gd name="T1" fmla="*/ 0 h 32"/>
              <a:gd name="T2" fmla="*/ 17 w 41"/>
              <a:gd name="T3" fmla="*/ 0 h 32"/>
              <a:gd name="T4" fmla="*/ 0 w 41"/>
              <a:gd name="T5" fmla="*/ 14 h 32"/>
              <a:gd name="T6" fmla="*/ 13 w 41"/>
              <a:gd name="T7" fmla="*/ 14 h 32"/>
              <a:gd name="T8" fmla="*/ 41 w 41"/>
              <a:gd name="T9" fmla="*/ 0 h 3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41"/>
              <a:gd name="T16" fmla="*/ 0 h 32"/>
              <a:gd name="T17" fmla="*/ 41 w 41"/>
              <a:gd name="T18" fmla="*/ 32 h 3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41" h="32">
                <a:moveTo>
                  <a:pt x="41" y="0"/>
                </a:moveTo>
                <a:lnTo>
                  <a:pt x="17" y="0"/>
                </a:lnTo>
                <a:lnTo>
                  <a:pt x="0" y="32"/>
                </a:lnTo>
                <a:lnTo>
                  <a:pt x="13" y="32"/>
                </a:lnTo>
                <a:lnTo>
                  <a:pt x="41" y="0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28" name="Freeform 100"/>
          <xdr:cNvSpPr>
            <a:spLocks noChangeAspect="1"/>
          </xdr:cNvSpPr>
        </xdr:nvSpPr>
        <xdr:spPr bwMode="auto">
          <a:xfrm>
            <a:off x="341" y="788"/>
            <a:ext cx="31" cy="33"/>
          </a:xfrm>
          <a:custGeom>
            <a:avLst/>
            <a:gdLst>
              <a:gd name="T0" fmla="*/ 36 w 30"/>
              <a:gd name="T1" fmla="*/ 0 h 37"/>
              <a:gd name="T2" fmla="*/ 36 w 30"/>
              <a:gd name="T3" fmla="*/ 0 h 37"/>
              <a:gd name="T4" fmla="*/ 36 w 30"/>
              <a:gd name="T5" fmla="*/ 0 h 37"/>
              <a:gd name="T6" fmla="*/ 32 w 30"/>
              <a:gd name="T7" fmla="*/ 0 h 37"/>
              <a:gd name="T8" fmla="*/ 30 w 30"/>
              <a:gd name="T9" fmla="*/ 0 h 37"/>
              <a:gd name="T10" fmla="*/ 30 w 30"/>
              <a:gd name="T11" fmla="*/ 0 h 37"/>
              <a:gd name="T12" fmla="*/ 30 w 30"/>
              <a:gd name="T13" fmla="*/ 4 h 37"/>
              <a:gd name="T14" fmla="*/ 30 w 30"/>
              <a:gd name="T15" fmla="*/ 7 h 37"/>
              <a:gd name="T16" fmla="*/ 30 w 30"/>
              <a:gd name="T17" fmla="*/ 11 h 37"/>
              <a:gd name="T18" fmla="*/ 30 w 30"/>
              <a:gd name="T19" fmla="*/ 12 h 37"/>
              <a:gd name="T20" fmla="*/ 30 w 30"/>
              <a:gd name="T21" fmla="*/ 12 h 37"/>
              <a:gd name="T22" fmla="*/ 28 w 30"/>
              <a:gd name="T23" fmla="*/ 13 h 37"/>
              <a:gd name="T24" fmla="*/ 28 w 30"/>
              <a:gd name="T25" fmla="*/ 15 h 37"/>
              <a:gd name="T26" fmla="*/ 25 w 30"/>
              <a:gd name="T27" fmla="*/ 15 h 37"/>
              <a:gd name="T28" fmla="*/ 23 w 30"/>
              <a:gd name="T29" fmla="*/ 16 h 37"/>
              <a:gd name="T30" fmla="*/ 21 w 30"/>
              <a:gd name="T31" fmla="*/ 16 h 37"/>
              <a:gd name="T32" fmla="*/ 21 w 30"/>
              <a:gd name="T33" fmla="*/ 16 h 37"/>
              <a:gd name="T34" fmla="*/ 13 w 30"/>
              <a:gd name="T35" fmla="*/ 16 h 37"/>
              <a:gd name="T36" fmla="*/ 11 w 30"/>
              <a:gd name="T37" fmla="*/ 15 h 37"/>
              <a:gd name="T38" fmla="*/ 9 w 30"/>
              <a:gd name="T39" fmla="*/ 13 h 37"/>
              <a:gd name="T40" fmla="*/ 9 w 30"/>
              <a:gd name="T41" fmla="*/ 13 h 37"/>
              <a:gd name="T42" fmla="*/ 9 w 30"/>
              <a:gd name="T43" fmla="*/ 12 h 37"/>
              <a:gd name="T44" fmla="*/ 9 w 30"/>
              <a:gd name="T45" fmla="*/ 11 h 37"/>
              <a:gd name="T46" fmla="*/ 9 w 30"/>
              <a:gd name="T47" fmla="*/ 10 h 37"/>
              <a:gd name="T48" fmla="*/ 9 w 30"/>
              <a:gd name="T49" fmla="*/ 4 h 37"/>
              <a:gd name="T50" fmla="*/ 9 w 30"/>
              <a:gd name="T51" fmla="*/ 0 h 37"/>
              <a:gd name="T52" fmla="*/ 9 w 30"/>
              <a:gd name="T53" fmla="*/ 0 h 37"/>
              <a:gd name="T54" fmla="*/ 9 w 30"/>
              <a:gd name="T55" fmla="*/ 0 h 37"/>
              <a:gd name="T56" fmla="*/ 7 w 30"/>
              <a:gd name="T57" fmla="*/ 0 h 37"/>
              <a:gd name="T58" fmla="*/ 5 w 30"/>
              <a:gd name="T59" fmla="*/ 0 h 37"/>
              <a:gd name="T60" fmla="*/ 0 w 30"/>
              <a:gd name="T61" fmla="*/ 0 h 37"/>
              <a:gd name="T62" fmla="*/ 0 w 30"/>
              <a:gd name="T63" fmla="*/ 0 h 37"/>
              <a:gd name="T64" fmla="*/ 0 w 30"/>
              <a:gd name="T65" fmla="*/ 4 h 37"/>
              <a:gd name="T66" fmla="*/ 0 w 30"/>
              <a:gd name="T67" fmla="*/ 7 h 37"/>
              <a:gd name="T68" fmla="*/ 0 w 30"/>
              <a:gd name="T69" fmla="*/ 12 h 37"/>
              <a:gd name="T70" fmla="*/ 0 w 30"/>
              <a:gd name="T71" fmla="*/ 12 h 37"/>
              <a:gd name="T72" fmla="*/ 0 w 30"/>
              <a:gd name="T73" fmla="*/ 15 h 37"/>
              <a:gd name="T74" fmla="*/ 2 w 30"/>
              <a:gd name="T75" fmla="*/ 17 h 37"/>
              <a:gd name="T76" fmla="*/ 7 w 30"/>
              <a:gd name="T77" fmla="*/ 18 h 37"/>
              <a:gd name="T78" fmla="*/ 9 w 30"/>
              <a:gd name="T79" fmla="*/ 19 h 37"/>
              <a:gd name="T80" fmla="*/ 13 w 30"/>
              <a:gd name="T81" fmla="*/ 19 h 37"/>
              <a:gd name="T82" fmla="*/ 21 w 30"/>
              <a:gd name="T83" fmla="*/ 19 h 37"/>
              <a:gd name="T84" fmla="*/ 23 w 30"/>
              <a:gd name="T85" fmla="*/ 19 h 37"/>
              <a:gd name="T86" fmla="*/ 28 w 30"/>
              <a:gd name="T87" fmla="*/ 19 h 37"/>
              <a:gd name="T88" fmla="*/ 32 w 30"/>
              <a:gd name="T89" fmla="*/ 18 h 37"/>
              <a:gd name="T90" fmla="*/ 34 w 30"/>
              <a:gd name="T91" fmla="*/ 17 h 37"/>
              <a:gd name="T92" fmla="*/ 36 w 30"/>
              <a:gd name="T93" fmla="*/ 15 h 37"/>
              <a:gd name="T94" fmla="*/ 36 w 30"/>
              <a:gd name="T95" fmla="*/ 12 h 37"/>
              <a:gd name="T96" fmla="*/ 36 w 30"/>
              <a:gd name="T97" fmla="*/ 12 h 37"/>
              <a:gd name="T98" fmla="*/ 36 w 30"/>
              <a:gd name="T99" fmla="*/ 10 h 37"/>
              <a:gd name="T100" fmla="*/ 36 w 30"/>
              <a:gd name="T101" fmla="*/ 4 h 37"/>
              <a:gd name="T102" fmla="*/ 36 w 30"/>
              <a:gd name="T103" fmla="*/ 0 h 37"/>
              <a:gd name="T104" fmla="*/ 36 w 30"/>
              <a:gd name="T105" fmla="*/ 0 h 37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30"/>
              <a:gd name="T160" fmla="*/ 0 h 37"/>
              <a:gd name="T161" fmla="*/ 30 w 30"/>
              <a:gd name="T162" fmla="*/ 37 h 37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30" h="37">
                <a:moveTo>
                  <a:pt x="30" y="0"/>
                </a:moveTo>
                <a:lnTo>
                  <a:pt x="30" y="0"/>
                </a:lnTo>
                <a:lnTo>
                  <a:pt x="26" y="0"/>
                </a:lnTo>
                <a:lnTo>
                  <a:pt x="24" y="0"/>
                </a:lnTo>
                <a:lnTo>
                  <a:pt x="24" y="4"/>
                </a:lnTo>
                <a:lnTo>
                  <a:pt x="24" y="14"/>
                </a:lnTo>
                <a:lnTo>
                  <a:pt x="24" y="21"/>
                </a:lnTo>
                <a:lnTo>
                  <a:pt x="24" y="23"/>
                </a:lnTo>
                <a:lnTo>
                  <a:pt x="24" y="25"/>
                </a:lnTo>
                <a:lnTo>
                  <a:pt x="22" y="27"/>
                </a:lnTo>
                <a:lnTo>
                  <a:pt x="22" y="29"/>
                </a:lnTo>
                <a:lnTo>
                  <a:pt x="19" y="29"/>
                </a:lnTo>
                <a:lnTo>
                  <a:pt x="17" y="31"/>
                </a:lnTo>
                <a:lnTo>
                  <a:pt x="15" y="31"/>
                </a:lnTo>
                <a:lnTo>
                  <a:pt x="13" y="31"/>
                </a:lnTo>
                <a:lnTo>
                  <a:pt x="11" y="29"/>
                </a:lnTo>
                <a:lnTo>
                  <a:pt x="9" y="27"/>
                </a:lnTo>
                <a:lnTo>
                  <a:pt x="9" y="23"/>
                </a:lnTo>
                <a:lnTo>
                  <a:pt x="9" y="21"/>
                </a:lnTo>
                <a:lnTo>
                  <a:pt x="9" y="19"/>
                </a:lnTo>
                <a:lnTo>
                  <a:pt x="9" y="10"/>
                </a:lnTo>
                <a:lnTo>
                  <a:pt x="9" y="0"/>
                </a:lnTo>
                <a:lnTo>
                  <a:pt x="7" y="0"/>
                </a:lnTo>
                <a:lnTo>
                  <a:pt x="5" y="0"/>
                </a:lnTo>
                <a:lnTo>
                  <a:pt x="0" y="0"/>
                </a:lnTo>
                <a:lnTo>
                  <a:pt x="0" y="4"/>
                </a:lnTo>
                <a:lnTo>
                  <a:pt x="0" y="14"/>
                </a:lnTo>
                <a:lnTo>
                  <a:pt x="0" y="23"/>
                </a:lnTo>
                <a:lnTo>
                  <a:pt x="0" y="25"/>
                </a:lnTo>
                <a:lnTo>
                  <a:pt x="0" y="29"/>
                </a:lnTo>
                <a:lnTo>
                  <a:pt x="2" y="33"/>
                </a:lnTo>
                <a:lnTo>
                  <a:pt x="7" y="35"/>
                </a:lnTo>
                <a:lnTo>
                  <a:pt x="9" y="37"/>
                </a:lnTo>
                <a:lnTo>
                  <a:pt x="13" y="37"/>
                </a:lnTo>
                <a:lnTo>
                  <a:pt x="15" y="37"/>
                </a:lnTo>
                <a:lnTo>
                  <a:pt x="17" y="37"/>
                </a:lnTo>
                <a:lnTo>
                  <a:pt x="22" y="37"/>
                </a:lnTo>
                <a:lnTo>
                  <a:pt x="26" y="35"/>
                </a:lnTo>
                <a:lnTo>
                  <a:pt x="28" y="33"/>
                </a:lnTo>
                <a:lnTo>
                  <a:pt x="30" y="29"/>
                </a:lnTo>
                <a:lnTo>
                  <a:pt x="30" y="25"/>
                </a:lnTo>
                <a:lnTo>
                  <a:pt x="30" y="23"/>
                </a:lnTo>
                <a:lnTo>
                  <a:pt x="30" y="19"/>
                </a:lnTo>
                <a:lnTo>
                  <a:pt x="30" y="10"/>
                </a:lnTo>
                <a:lnTo>
                  <a:pt x="3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29" name="Freeform 101"/>
          <xdr:cNvSpPr>
            <a:spLocks noChangeAspect="1"/>
          </xdr:cNvSpPr>
        </xdr:nvSpPr>
        <xdr:spPr bwMode="auto">
          <a:xfrm>
            <a:off x="389" y="788"/>
            <a:ext cx="33" cy="33"/>
          </a:xfrm>
          <a:custGeom>
            <a:avLst/>
            <a:gdLst>
              <a:gd name="T0" fmla="*/ 0 w 32"/>
              <a:gd name="T1" fmla="*/ 19 h 37"/>
              <a:gd name="T2" fmla="*/ 0 w 32"/>
              <a:gd name="T3" fmla="*/ 19 h 37"/>
              <a:gd name="T4" fmla="*/ 4 w 32"/>
              <a:gd name="T5" fmla="*/ 19 h 37"/>
              <a:gd name="T6" fmla="*/ 6 w 32"/>
              <a:gd name="T7" fmla="*/ 19 h 37"/>
              <a:gd name="T8" fmla="*/ 6 w 32"/>
              <a:gd name="T9" fmla="*/ 19 h 37"/>
              <a:gd name="T10" fmla="*/ 6 w 32"/>
              <a:gd name="T11" fmla="*/ 17 h 37"/>
              <a:gd name="T12" fmla="*/ 6 w 32"/>
              <a:gd name="T13" fmla="*/ 12 h 37"/>
              <a:gd name="T14" fmla="*/ 6 w 32"/>
              <a:gd name="T15" fmla="*/ 8 h 37"/>
              <a:gd name="T16" fmla="*/ 6 w 32"/>
              <a:gd name="T17" fmla="*/ 8 h 37"/>
              <a:gd name="T18" fmla="*/ 6 w 32"/>
              <a:gd name="T19" fmla="*/ 6 h 37"/>
              <a:gd name="T20" fmla="*/ 6 w 32"/>
              <a:gd name="T21" fmla="*/ 4 h 37"/>
              <a:gd name="T22" fmla="*/ 6 w 32"/>
              <a:gd name="T23" fmla="*/ 4 h 37"/>
              <a:gd name="T24" fmla="*/ 6 w 32"/>
              <a:gd name="T25" fmla="*/ 6 h 37"/>
              <a:gd name="T26" fmla="*/ 9 w 32"/>
              <a:gd name="T27" fmla="*/ 7 h 37"/>
              <a:gd name="T28" fmla="*/ 9 w 32"/>
              <a:gd name="T29" fmla="*/ 8 h 37"/>
              <a:gd name="T30" fmla="*/ 9 w 32"/>
              <a:gd name="T31" fmla="*/ 8 h 37"/>
              <a:gd name="T32" fmla="*/ 11 w 32"/>
              <a:gd name="T33" fmla="*/ 9 h 37"/>
              <a:gd name="T34" fmla="*/ 25 w 32"/>
              <a:gd name="T35" fmla="*/ 15 h 37"/>
              <a:gd name="T36" fmla="*/ 32 w 32"/>
              <a:gd name="T37" fmla="*/ 19 h 37"/>
              <a:gd name="T38" fmla="*/ 32 w 32"/>
              <a:gd name="T39" fmla="*/ 19 h 37"/>
              <a:gd name="T40" fmla="*/ 32 w 32"/>
              <a:gd name="T41" fmla="*/ 19 h 37"/>
              <a:gd name="T42" fmla="*/ 36 w 32"/>
              <a:gd name="T43" fmla="*/ 19 h 37"/>
              <a:gd name="T44" fmla="*/ 38 w 32"/>
              <a:gd name="T45" fmla="*/ 19 h 37"/>
              <a:gd name="T46" fmla="*/ 38 w 32"/>
              <a:gd name="T47" fmla="*/ 19 h 37"/>
              <a:gd name="T48" fmla="*/ 38 w 32"/>
              <a:gd name="T49" fmla="*/ 18 h 37"/>
              <a:gd name="T50" fmla="*/ 38 w 32"/>
              <a:gd name="T51" fmla="*/ 16 h 37"/>
              <a:gd name="T52" fmla="*/ 38 w 32"/>
              <a:gd name="T53" fmla="*/ 7 h 37"/>
              <a:gd name="T54" fmla="*/ 38 w 32"/>
              <a:gd name="T55" fmla="*/ 2 h 37"/>
              <a:gd name="T56" fmla="*/ 38 w 32"/>
              <a:gd name="T57" fmla="*/ 0 h 37"/>
              <a:gd name="T58" fmla="*/ 38 w 32"/>
              <a:gd name="T59" fmla="*/ 0 h 37"/>
              <a:gd name="T60" fmla="*/ 36 w 32"/>
              <a:gd name="T61" fmla="*/ 0 h 37"/>
              <a:gd name="T62" fmla="*/ 34 w 32"/>
              <a:gd name="T63" fmla="*/ 0 h 37"/>
              <a:gd name="T64" fmla="*/ 32 w 32"/>
              <a:gd name="T65" fmla="*/ 0 h 37"/>
              <a:gd name="T66" fmla="*/ 32 w 32"/>
              <a:gd name="T67" fmla="*/ 0 h 37"/>
              <a:gd name="T68" fmla="*/ 32 w 32"/>
              <a:gd name="T69" fmla="*/ 4 h 37"/>
              <a:gd name="T70" fmla="*/ 32 w 32"/>
              <a:gd name="T71" fmla="*/ 7 h 37"/>
              <a:gd name="T72" fmla="*/ 32 w 32"/>
              <a:gd name="T73" fmla="*/ 11 h 37"/>
              <a:gd name="T74" fmla="*/ 32 w 32"/>
              <a:gd name="T75" fmla="*/ 11 h 37"/>
              <a:gd name="T76" fmla="*/ 32 w 32"/>
              <a:gd name="T77" fmla="*/ 11 h 37"/>
              <a:gd name="T78" fmla="*/ 32 w 32"/>
              <a:gd name="T79" fmla="*/ 12 h 37"/>
              <a:gd name="T80" fmla="*/ 32 w 32"/>
              <a:gd name="T81" fmla="*/ 13 h 37"/>
              <a:gd name="T82" fmla="*/ 32 w 32"/>
              <a:gd name="T83" fmla="*/ 13 h 37"/>
              <a:gd name="T84" fmla="*/ 32 w 32"/>
              <a:gd name="T85" fmla="*/ 12 h 37"/>
              <a:gd name="T86" fmla="*/ 29 w 32"/>
              <a:gd name="T87" fmla="*/ 12 h 37"/>
              <a:gd name="T88" fmla="*/ 29 w 32"/>
              <a:gd name="T89" fmla="*/ 11 h 37"/>
              <a:gd name="T90" fmla="*/ 29 w 32"/>
              <a:gd name="T91" fmla="*/ 11 h 37"/>
              <a:gd name="T92" fmla="*/ 25 w 32"/>
              <a:gd name="T93" fmla="*/ 9 h 37"/>
              <a:gd name="T94" fmla="*/ 13 w 32"/>
              <a:gd name="T95" fmla="*/ 4 h 37"/>
              <a:gd name="T96" fmla="*/ 6 w 32"/>
              <a:gd name="T97" fmla="*/ 0 h 37"/>
              <a:gd name="T98" fmla="*/ 6 w 32"/>
              <a:gd name="T99" fmla="*/ 0 h 37"/>
              <a:gd name="T100" fmla="*/ 6 w 32"/>
              <a:gd name="T101" fmla="*/ 0 h 37"/>
              <a:gd name="T102" fmla="*/ 4 w 32"/>
              <a:gd name="T103" fmla="*/ 0 h 37"/>
              <a:gd name="T104" fmla="*/ 2 w 32"/>
              <a:gd name="T105" fmla="*/ 0 h 37"/>
              <a:gd name="T106" fmla="*/ 0 w 32"/>
              <a:gd name="T107" fmla="*/ 0 h 37"/>
              <a:gd name="T108" fmla="*/ 0 w 32"/>
              <a:gd name="T109" fmla="*/ 2 h 37"/>
              <a:gd name="T110" fmla="*/ 0 w 32"/>
              <a:gd name="T111" fmla="*/ 4 h 37"/>
              <a:gd name="T112" fmla="*/ 0 w 32"/>
              <a:gd name="T113" fmla="*/ 12 h 37"/>
              <a:gd name="T114" fmla="*/ 0 w 32"/>
              <a:gd name="T115" fmla="*/ 18 h 37"/>
              <a:gd name="T116" fmla="*/ 0 w 32"/>
              <a:gd name="T117" fmla="*/ 19 h 37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32"/>
              <a:gd name="T178" fmla="*/ 0 h 37"/>
              <a:gd name="T179" fmla="*/ 32 w 32"/>
              <a:gd name="T180" fmla="*/ 37 h 37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32" h="37">
                <a:moveTo>
                  <a:pt x="0" y="37"/>
                </a:moveTo>
                <a:lnTo>
                  <a:pt x="0" y="37"/>
                </a:lnTo>
                <a:lnTo>
                  <a:pt x="4" y="37"/>
                </a:lnTo>
                <a:lnTo>
                  <a:pt x="6" y="37"/>
                </a:lnTo>
                <a:lnTo>
                  <a:pt x="6" y="33"/>
                </a:lnTo>
                <a:lnTo>
                  <a:pt x="6" y="23"/>
                </a:lnTo>
                <a:lnTo>
                  <a:pt x="6" y="16"/>
                </a:lnTo>
                <a:lnTo>
                  <a:pt x="6" y="12"/>
                </a:lnTo>
                <a:lnTo>
                  <a:pt x="6" y="10"/>
                </a:lnTo>
                <a:lnTo>
                  <a:pt x="6" y="12"/>
                </a:lnTo>
                <a:lnTo>
                  <a:pt x="9" y="14"/>
                </a:lnTo>
                <a:lnTo>
                  <a:pt x="9" y="16"/>
                </a:lnTo>
                <a:lnTo>
                  <a:pt x="11" y="17"/>
                </a:lnTo>
                <a:lnTo>
                  <a:pt x="19" y="29"/>
                </a:lnTo>
                <a:lnTo>
                  <a:pt x="26" y="37"/>
                </a:lnTo>
                <a:lnTo>
                  <a:pt x="30" y="37"/>
                </a:lnTo>
                <a:lnTo>
                  <a:pt x="32" y="37"/>
                </a:lnTo>
                <a:lnTo>
                  <a:pt x="32" y="35"/>
                </a:lnTo>
                <a:lnTo>
                  <a:pt x="32" y="31"/>
                </a:lnTo>
                <a:lnTo>
                  <a:pt x="32" y="14"/>
                </a:lnTo>
                <a:lnTo>
                  <a:pt x="32" y="2"/>
                </a:lnTo>
                <a:lnTo>
                  <a:pt x="32" y="0"/>
                </a:lnTo>
                <a:lnTo>
                  <a:pt x="30" y="0"/>
                </a:lnTo>
                <a:lnTo>
                  <a:pt x="28" y="0"/>
                </a:lnTo>
                <a:lnTo>
                  <a:pt x="26" y="0"/>
                </a:lnTo>
                <a:lnTo>
                  <a:pt x="26" y="4"/>
                </a:lnTo>
                <a:lnTo>
                  <a:pt x="26" y="14"/>
                </a:lnTo>
                <a:lnTo>
                  <a:pt x="26" y="21"/>
                </a:lnTo>
                <a:lnTo>
                  <a:pt x="26" y="23"/>
                </a:lnTo>
                <a:lnTo>
                  <a:pt x="26" y="27"/>
                </a:lnTo>
                <a:lnTo>
                  <a:pt x="26" y="25"/>
                </a:lnTo>
                <a:lnTo>
                  <a:pt x="23" y="23"/>
                </a:lnTo>
                <a:lnTo>
                  <a:pt x="23" y="21"/>
                </a:lnTo>
                <a:lnTo>
                  <a:pt x="19" y="17"/>
                </a:lnTo>
                <a:lnTo>
                  <a:pt x="13" y="8"/>
                </a:lnTo>
                <a:lnTo>
                  <a:pt x="6" y="0"/>
                </a:lnTo>
                <a:lnTo>
                  <a:pt x="4" y="0"/>
                </a:lnTo>
                <a:lnTo>
                  <a:pt x="2" y="0"/>
                </a:lnTo>
                <a:lnTo>
                  <a:pt x="0" y="0"/>
                </a:lnTo>
                <a:lnTo>
                  <a:pt x="0" y="2"/>
                </a:lnTo>
                <a:lnTo>
                  <a:pt x="0" y="6"/>
                </a:lnTo>
                <a:lnTo>
                  <a:pt x="0" y="23"/>
                </a:lnTo>
                <a:lnTo>
                  <a:pt x="0" y="35"/>
                </a:lnTo>
                <a:lnTo>
                  <a:pt x="0" y="3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30" name="Rectangle 102"/>
          <xdr:cNvSpPr>
            <a:spLocks noChangeAspect="1" noChangeArrowheads="1"/>
          </xdr:cNvSpPr>
        </xdr:nvSpPr>
        <xdr:spPr bwMode="auto">
          <a:xfrm>
            <a:off x="438" y="788"/>
            <a:ext cx="6" cy="33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7531" name="Freeform 103"/>
          <xdr:cNvSpPr>
            <a:spLocks noChangeAspect="1"/>
          </xdr:cNvSpPr>
        </xdr:nvSpPr>
        <xdr:spPr bwMode="auto">
          <a:xfrm>
            <a:off x="458" y="788"/>
            <a:ext cx="25" cy="33"/>
          </a:xfrm>
          <a:custGeom>
            <a:avLst/>
            <a:gdLst>
              <a:gd name="T0" fmla="*/ 17 w 25"/>
              <a:gd name="T1" fmla="*/ 4 h 37"/>
              <a:gd name="T2" fmla="*/ 25 w 25"/>
              <a:gd name="T3" fmla="*/ 4 h 37"/>
              <a:gd name="T4" fmla="*/ 25 w 25"/>
              <a:gd name="T5" fmla="*/ 0 h 37"/>
              <a:gd name="T6" fmla="*/ 0 w 25"/>
              <a:gd name="T7" fmla="*/ 0 h 37"/>
              <a:gd name="T8" fmla="*/ 0 w 25"/>
              <a:gd name="T9" fmla="*/ 4 h 37"/>
              <a:gd name="T10" fmla="*/ 8 w 25"/>
              <a:gd name="T11" fmla="*/ 4 h 37"/>
              <a:gd name="T12" fmla="*/ 8 w 25"/>
              <a:gd name="T13" fmla="*/ 19 h 37"/>
              <a:gd name="T14" fmla="*/ 17 w 25"/>
              <a:gd name="T15" fmla="*/ 19 h 37"/>
              <a:gd name="T16" fmla="*/ 17 w 25"/>
              <a:gd name="T17" fmla="*/ 4 h 37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25"/>
              <a:gd name="T28" fmla="*/ 0 h 37"/>
              <a:gd name="T29" fmla="*/ 25 w 25"/>
              <a:gd name="T30" fmla="*/ 37 h 37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25" h="37">
                <a:moveTo>
                  <a:pt x="17" y="6"/>
                </a:moveTo>
                <a:lnTo>
                  <a:pt x="25" y="6"/>
                </a:lnTo>
                <a:lnTo>
                  <a:pt x="25" y="0"/>
                </a:lnTo>
                <a:lnTo>
                  <a:pt x="0" y="0"/>
                </a:lnTo>
                <a:lnTo>
                  <a:pt x="0" y="6"/>
                </a:lnTo>
                <a:lnTo>
                  <a:pt x="8" y="6"/>
                </a:lnTo>
                <a:lnTo>
                  <a:pt x="8" y="37"/>
                </a:lnTo>
                <a:lnTo>
                  <a:pt x="17" y="37"/>
                </a:lnTo>
                <a:lnTo>
                  <a:pt x="17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32" name="Freeform 104"/>
          <xdr:cNvSpPr>
            <a:spLocks noChangeAspect="1" noEditPoints="1"/>
          </xdr:cNvSpPr>
        </xdr:nvSpPr>
        <xdr:spPr bwMode="auto">
          <a:xfrm>
            <a:off x="488" y="788"/>
            <a:ext cx="36" cy="33"/>
          </a:xfrm>
          <a:custGeom>
            <a:avLst/>
            <a:gdLst>
              <a:gd name="T0" fmla="*/ 0 w 36"/>
              <a:gd name="T1" fmla="*/ 19 h 37"/>
              <a:gd name="T2" fmla="*/ 8 w 36"/>
              <a:gd name="T3" fmla="*/ 19 h 37"/>
              <a:gd name="T4" fmla="*/ 12 w 36"/>
              <a:gd name="T5" fmla="*/ 15 h 37"/>
              <a:gd name="T6" fmla="*/ 25 w 36"/>
              <a:gd name="T7" fmla="*/ 15 h 37"/>
              <a:gd name="T8" fmla="*/ 27 w 36"/>
              <a:gd name="T9" fmla="*/ 19 h 37"/>
              <a:gd name="T10" fmla="*/ 36 w 36"/>
              <a:gd name="T11" fmla="*/ 19 h 37"/>
              <a:gd name="T12" fmla="*/ 23 w 36"/>
              <a:gd name="T13" fmla="*/ 0 h 37"/>
              <a:gd name="T14" fmla="*/ 15 w 36"/>
              <a:gd name="T15" fmla="*/ 0 h 37"/>
              <a:gd name="T16" fmla="*/ 0 w 36"/>
              <a:gd name="T17" fmla="*/ 19 h 37"/>
              <a:gd name="T18" fmla="*/ 23 w 36"/>
              <a:gd name="T19" fmla="*/ 12 h 37"/>
              <a:gd name="T20" fmla="*/ 23 w 36"/>
              <a:gd name="T21" fmla="*/ 12 h 37"/>
              <a:gd name="T22" fmla="*/ 21 w 36"/>
              <a:gd name="T23" fmla="*/ 12 h 37"/>
              <a:gd name="T24" fmla="*/ 17 w 36"/>
              <a:gd name="T25" fmla="*/ 12 h 37"/>
              <a:gd name="T26" fmla="*/ 12 w 36"/>
              <a:gd name="T27" fmla="*/ 12 h 37"/>
              <a:gd name="T28" fmla="*/ 12 w 36"/>
              <a:gd name="T29" fmla="*/ 11 h 37"/>
              <a:gd name="T30" fmla="*/ 15 w 36"/>
              <a:gd name="T31" fmla="*/ 8 h 37"/>
              <a:gd name="T32" fmla="*/ 17 w 36"/>
              <a:gd name="T33" fmla="*/ 6 h 37"/>
              <a:gd name="T34" fmla="*/ 17 w 36"/>
              <a:gd name="T35" fmla="*/ 6 h 37"/>
              <a:gd name="T36" fmla="*/ 17 w 36"/>
              <a:gd name="T37" fmla="*/ 4 h 37"/>
              <a:gd name="T38" fmla="*/ 17 w 36"/>
              <a:gd name="T39" fmla="*/ 4 h 37"/>
              <a:gd name="T40" fmla="*/ 17 w 36"/>
              <a:gd name="T41" fmla="*/ 4 h 37"/>
              <a:gd name="T42" fmla="*/ 19 w 36"/>
              <a:gd name="T43" fmla="*/ 4 h 37"/>
              <a:gd name="T44" fmla="*/ 19 w 36"/>
              <a:gd name="T45" fmla="*/ 4 h 37"/>
              <a:gd name="T46" fmla="*/ 19 w 36"/>
              <a:gd name="T47" fmla="*/ 4 h 37"/>
              <a:gd name="T48" fmla="*/ 19 w 36"/>
              <a:gd name="T49" fmla="*/ 4 h 37"/>
              <a:gd name="T50" fmla="*/ 19 w 36"/>
              <a:gd name="T51" fmla="*/ 6 h 37"/>
              <a:gd name="T52" fmla="*/ 19 w 36"/>
              <a:gd name="T53" fmla="*/ 6 h 37"/>
              <a:gd name="T54" fmla="*/ 19 w 36"/>
              <a:gd name="T55" fmla="*/ 6 h 37"/>
              <a:gd name="T56" fmla="*/ 19 w 36"/>
              <a:gd name="T57" fmla="*/ 7 h 37"/>
              <a:gd name="T58" fmla="*/ 21 w 36"/>
              <a:gd name="T59" fmla="*/ 10 h 37"/>
              <a:gd name="T60" fmla="*/ 23 w 36"/>
              <a:gd name="T61" fmla="*/ 12 h 37"/>
              <a:gd name="T62" fmla="*/ 23 w 36"/>
              <a:gd name="T63" fmla="*/ 12 h 37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36"/>
              <a:gd name="T97" fmla="*/ 0 h 37"/>
              <a:gd name="T98" fmla="*/ 36 w 36"/>
              <a:gd name="T99" fmla="*/ 37 h 37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36" h="37">
                <a:moveTo>
                  <a:pt x="0" y="37"/>
                </a:moveTo>
                <a:lnTo>
                  <a:pt x="8" y="37"/>
                </a:lnTo>
                <a:lnTo>
                  <a:pt x="12" y="29"/>
                </a:lnTo>
                <a:lnTo>
                  <a:pt x="25" y="29"/>
                </a:lnTo>
                <a:lnTo>
                  <a:pt x="27" y="37"/>
                </a:lnTo>
                <a:lnTo>
                  <a:pt x="36" y="37"/>
                </a:lnTo>
                <a:lnTo>
                  <a:pt x="23" y="0"/>
                </a:lnTo>
                <a:lnTo>
                  <a:pt x="15" y="0"/>
                </a:lnTo>
                <a:lnTo>
                  <a:pt x="0" y="37"/>
                </a:lnTo>
                <a:close/>
                <a:moveTo>
                  <a:pt x="23" y="23"/>
                </a:moveTo>
                <a:lnTo>
                  <a:pt x="23" y="23"/>
                </a:lnTo>
                <a:lnTo>
                  <a:pt x="21" y="23"/>
                </a:lnTo>
                <a:lnTo>
                  <a:pt x="17" y="23"/>
                </a:lnTo>
                <a:lnTo>
                  <a:pt x="12" y="23"/>
                </a:lnTo>
                <a:lnTo>
                  <a:pt x="12" y="21"/>
                </a:lnTo>
                <a:lnTo>
                  <a:pt x="15" y="16"/>
                </a:lnTo>
                <a:lnTo>
                  <a:pt x="17" y="12"/>
                </a:lnTo>
                <a:lnTo>
                  <a:pt x="17" y="10"/>
                </a:lnTo>
                <a:lnTo>
                  <a:pt x="17" y="8"/>
                </a:lnTo>
                <a:lnTo>
                  <a:pt x="19" y="6"/>
                </a:lnTo>
                <a:lnTo>
                  <a:pt x="19" y="8"/>
                </a:lnTo>
                <a:lnTo>
                  <a:pt x="19" y="10"/>
                </a:lnTo>
                <a:lnTo>
                  <a:pt x="19" y="12"/>
                </a:lnTo>
                <a:lnTo>
                  <a:pt x="19" y="14"/>
                </a:lnTo>
                <a:lnTo>
                  <a:pt x="21" y="19"/>
                </a:lnTo>
                <a:lnTo>
                  <a:pt x="23" y="2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33" name="Freeform 105"/>
          <xdr:cNvSpPr>
            <a:spLocks noChangeAspect="1"/>
          </xdr:cNvSpPr>
        </xdr:nvSpPr>
        <xdr:spPr bwMode="auto">
          <a:xfrm>
            <a:off x="534" y="788"/>
            <a:ext cx="30" cy="33"/>
          </a:xfrm>
          <a:custGeom>
            <a:avLst/>
            <a:gdLst>
              <a:gd name="T0" fmla="*/ 30 w 30"/>
              <a:gd name="T1" fmla="*/ 0 h 37"/>
              <a:gd name="T2" fmla="*/ 30 w 30"/>
              <a:gd name="T3" fmla="*/ 0 h 37"/>
              <a:gd name="T4" fmla="*/ 28 w 30"/>
              <a:gd name="T5" fmla="*/ 0 h 37"/>
              <a:gd name="T6" fmla="*/ 26 w 30"/>
              <a:gd name="T7" fmla="*/ 0 h 37"/>
              <a:gd name="T8" fmla="*/ 22 w 30"/>
              <a:gd name="T9" fmla="*/ 0 h 37"/>
              <a:gd name="T10" fmla="*/ 22 w 30"/>
              <a:gd name="T11" fmla="*/ 0 h 37"/>
              <a:gd name="T12" fmla="*/ 22 w 30"/>
              <a:gd name="T13" fmla="*/ 4 h 37"/>
              <a:gd name="T14" fmla="*/ 22 w 30"/>
              <a:gd name="T15" fmla="*/ 7 h 37"/>
              <a:gd name="T16" fmla="*/ 22 w 30"/>
              <a:gd name="T17" fmla="*/ 11 h 37"/>
              <a:gd name="T18" fmla="*/ 22 w 30"/>
              <a:gd name="T19" fmla="*/ 12 h 37"/>
              <a:gd name="T20" fmla="*/ 22 w 30"/>
              <a:gd name="T21" fmla="*/ 12 h 37"/>
              <a:gd name="T22" fmla="*/ 22 w 30"/>
              <a:gd name="T23" fmla="*/ 13 h 37"/>
              <a:gd name="T24" fmla="*/ 20 w 30"/>
              <a:gd name="T25" fmla="*/ 15 h 37"/>
              <a:gd name="T26" fmla="*/ 20 w 30"/>
              <a:gd name="T27" fmla="*/ 15 h 37"/>
              <a:gd name="T28" fmla="*/ 17 w 30"/>
              <a:gd name="T29" fmla="*/ 16 h 37"/>
              <a:gd name="T30" fmla="*/ 15 w 30"/>
              <a:gd name="T31" fmla="*/ 16 h 37"/>
              <a:gd name="T32" fmla="*/ 13 w 30"/>
              <a:gd name="T33" fmla="*/ 16 h 37"/>
              <a:gd name="T34" fmla="*/ 11 w 30"/>
              <a:gd name="T35" fmla="*/ 16 h 37"/>
              <a:gd name="T36" fmla="*/ 9 w 30"/>
              <a:gd name="T37" fmla="*/ 15 h 37"/>
              <a:gd name="T38" fmla="*/ 9 w 30"/>
              <a:gd name="T39" fmla="*/ 13 h 37"/>
              <a:gd name="T40" fmla="*/ 7 w 30"/>
              <a:gd name="T41" fmla="*/ 13 h 37"/>
              <a:gd name="T42" fmla="*/ 7 w 30"/>
              <a:gd name="T43" fmla="*/ 12 h 37"/>
              <a:gd name="T44" fmla="*/ 7 w 30"/>
              <a:gd name="T45" fmla="*/ 11 h 37"/>
              <a:gd name="T46" fmla="*/ 7 w 30"/>
              <a:gd name="T47" fmla="*/ 10 h 37"/>
              <a:gd name="T48" fmla="*/ 7 w 30"/>
              <a:gd name="T49" fmla="*/ 4 h 37"/>
              <a:gd name="T50" fmla="*/ 7 w 30"/>
              <a:gd name="T51" fmla="*/ 0 h 37"/>
              <a:gd name="T52" fmla="*/ 7 w 30"/>
              <a:gd name="T53" fmla="*/ 0 h 37"/>
              <a:gd name="T54" fmla="*/ 7 w 30"/>
              <a:gd name="T55" fmla="*/ 0 h 37"/>
              <a:gd name="T56" fmla="*/ 7 w 30"/>
              <a:gd name="T57" fmla="*/ 0 h 37"/>
              <a:gd name="T58" fmla="*/ 3 w 30"/>
              <a:gd name="T59" fmla="*/ 0 h 37"/>
              <a:gd name="T60" fmla="*/ 0 w 30"/>
              <a:gd name="T61" fmla="*/ 0 h 37"/>
              <a:gd name="T62" fmla="*/ 0 w 30"/>
              <a:gd name="T63" fmla="*/ 0 h 37"/>
              <a:gd name="T64" fmla="*/ 0 w 30"/>
              <a:gd name="T65" fmla="*/ 4 h 37"/>
              <a:gd name="T66" fmla="*/ 0 w 30"/>
              <a:gd name="T67" fmla="*/ 7 h 37"/>
              <a:gd name="T68" fmla="*/ 0 w 30"/>
              <a:gd name="T69" fmla="*/ 12 h 37"/>
              <a:gd name="T70" fmla="*/ 0 w 30"/>
              <a:gd name="T71" fmla="*/ 12 h 37"/>
              <a:gd name="T72" fmla="*/ 0 w 30"/>
              <a:gd name="T73" fmla="*/ 15 h 37"/>
              <a:gd name="T74" fmla="*/ 3 w 30"/>
              <a:gd name="T75" fmla="*/ 17 h 37"/>
              <a:gd name="T76" fmla="*/ 5 w 30"/>
              <a:gd name="T77" fmla="*/ 18 h 37"/>
              <a:gd name="T78" fmla="*/ 9 w 30"/>
              <a:gd name="T79" fmla="*/ 19 h 37"/>
              <a:gd name="T80" fmla="*/ 13 w 30"/>
              <a:gd name="T81" fmla="*/ 19 h 37"/>
              <a:gd name="T82" fmla="*/ 15 w 30"/>
              <a:gd name="T83" fmla="*/ 19 h 37"/>
              <a:gd name="T84" fmla="*/ 17 w 30"/>
              <a:gd name="T85" fmla="*/ 19 h 37"/>
              <a:gd name="T86" fmla="*/ 22 w 30"/>
              <a:gd name="T87" fmla="*/ 19 h 37"/>
              <a:gd name="T88" fmla="*/ 26 w 30"/>
              <a:gd name="T89" fmla="*/ 18 h 37"/>
              <a:gd name="T90" fmla="*/ 28 w 30"/>
              <a:gd name="T91" fmla="*/ 17 h 37"/>
              <a:gd name="T92" fmla="*/ 30 w 30"/>
              <a:gd name="T93" fmla="*/ 15 h 37"/>
              <a:gd name="T94" fmla="*/ 30 w 30"/>
              <a:gd name="T95" fmla="*/ 12 h 37"/>
              <a:gd name="T96" fmla="*/ 30 w 30"/>
              <a:gd name="T97" fmla="*/ 12 h 37"/>
              <a:gd name="T98" fmla="*/ 30 w 30"/>
              <a:gd name="T99" fmla="*/ 10 h 37"/>
              <a:gd name="T100" fmla="*/ 30 w 30"/>
              <a:gd name="T101" fmla="*/ 4 h 37"/>
              <a:gd name="T102" fmla="*/ 30 w 30"/>
              <a:gd name="T103" fmla="*/ 0 h 37"/>
              <a:gd name="T104" fmla="*/ 30 w 30"/>
              <a:gd name="T105" fmla="*/ 0 h 37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30"/>
              <a:gd name="T160" fmla="*/ 0 h 37"/>
              <a:gd name="T161" fmla="*/ 30 w 30"/>
              <a:gd name="T162" fmla="*/ 37 h 37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30" h="37">
                <a:moveTo>
                  <a:pt x="30" y="0"/>
                </a:moveTo>
                <a:lnTo>
                  <a:pt x="30" y="0"/>
                </a:lnTo>
                <a:lnTo>
                  <a:pt x="28" y="0"/>
                </a:lnTo>
                <a:lnTo>
                  <a:pt x="26" y="0"/>
                </a:lnTo>
                <a:lnTo>
                  <a:pt x="22" y="0"/>
                </a:lnTo>
                <a:lnTo>
                  <a:pt x="22" y="4"/>
                </a:lnTo>
                <a:lnTo>
                  <a:pt x="22" y="14"/>
                </a:lnTo>
                <a:lnTo>
                  <a:pt x="22" y="21"/>
                </a:lnTo>
                <a:lnTo>
                  <a:pt x="22" y="23"/>
                </a:lnTo>
                <a:lnTo>
                  <a:pt x="22" y="25"/>
                </a:lnTo>
                <a:lnTo>
                  <a:pt x="22" y="27"/>
                </a:lnTo>
                <a:lnTo>
                  <a:pt x="20" y="29"/>
                </a:lnTo>
                <a:lnTo>
                  <a:pt x="17" y="31"/>
                </a:lnTo>
                <a:lnTo>
                  <a:pt x="15" y="31"/>
                </a:lnTo>
                <a:lnTo>
                  <a:pt x="13" y="31"/>
                </a:lnTo>
                <a:lnTo>
                  <a:pt x="11" y="31"/>
                </a:lnTo>
                <a:lnTo>
                  <a:pt x="9" y="29"/>
                </a:lnTo>
                <a:lnTo>
                  <a:pt x="9" y="27"/>
                </a:lnTo>
                <a:lnTo>
                  <a:pt x="7" y="27"/>
                </a:lnTo>
                <a:lnTo>
                  <a:pt x="7" y="23"/>
                </a:lnTo>
                <a:lnTo>
                  <a:pt x="7" y="21"/>
                </a:lnTo>
                <a:lnTo>
                  <a:pt x="7" y="19"/>
                </a:lnTo>
                <a:lnTo>
                  <a:pt x="7" y="10"/>
                </a:lnTo>
                <a:lnTo>
                  <a:pt x="7" y="0"/>
                </a:lnTo>
                <a:lnTo>
                  <a:pt x="3" y="0"/>
                </a:lnTo>
                <a:lnTo>
                  <a:pt x="0" y="0"/>
                </a:lnTo>
                <a:lnTo>
                  <a:pt x="0" y="4"/>
                </a:lnTo>
                <a:lnTo>
                  <a:pt x="0" y="14"/>
                </a:lnTo>
                <a:lnTo>
                  <a:pt x="0" y="23"/>
                </a:lnTo>
                <a:lnTo>
                  <a:pt x="0" y="25"/>
                </a:lnTo>
                <a:lnTo>
                  <a:pt x="0" y="29"/>
                </a:lnTo>
                <a:lnTo>
                  <a:pt x="3" y="33"/>
                </a:lnTo>
                <a:lnTo>
                  <a:pt x="5" y="35"/>
                </a:lnTo>
                <a:lnTo>
                  <a:pt x="9" y="37"/>
                </a:lnTo>
                <a:lnTo>
                  <a:pt x="13" y="37"/>
                </a:lnTo>
                <a:lnTo>
                  <a:pt x="15" y="37"/>
                </a:lnTo>
                <a:lnTo>
                  <a:pt x="17" y="37"/>
                </a:lnTo>
                <a:lnTo>
                  <a:pt x="22" y="37"/>
                </a:lnTo>
                <a:lnTo>
                  <a:pt x="26" y="35"/>
                </a:lnTo>
                <a:lnTo>
                  <a:pt x="28" y="33"/>
                </a:lnTo>
                <a:lnTo>
                  <a:pt x="30" y="29"/>
                </a:lnTo>
                <a:lnTo>
                  <a:pt x="30" y="25"/>
                </a:lnTo>
                <a:lnTo>
                  <a:pt x="30" y="23"/>
                </a:lnTo>
                <a:lnTo>
                  <a:pt x="30" y="19"/>
                </a:lnTo>
                <a:lnTo>
                  <a:pt x="30" y="10"/>
                </a:lnTo>
                <a:lnTo>
                  <a:pt x="3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34" name="Rectangle 106"/>
          <xdr:cNvSpPr>
            <a:spLocks noChangeAspect="1" noChangeArrowheads="1"/>
          </xdr:cNvSpPr>
        </xdr:nvSpPr>
        <xdr:spPr bwMode="auto">
          <a:xfrm>
            <a:off x="595" y="807"/>
            <a:ext cx="15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7535" name="Freeform 107"/>
          <xdr:cNvSpPr>
            <a:spLocks noChangeAspect="1"/>
          </xdr:cNvSpPr>
        </xdr:nvSpPr>
        <xdr:spPr bwMode="auto">
          <a:xfrm>
            <a:off x="640" y="788"/>
            <a:ext cx="30" cy="33"/>
          </a:xfrm>
          <a:custGeom>
            <a:avLst/>
            <a:gdLst>
              <a:gd name="T0" fmla="*/ 30 w 30"/>
              <a:gd name="T1" fmla="*/ 0 h 37"/>
              <a:gd name="T2" fmla="*/ 30 w 30"/>
              <a:gd name="T3" fmla="*/ 0 h 37"/>
              <a:gd name="T4" fmla="*/ 28 w 30"/>
              <a:gd name="T5" fmla="*/ 0 h 37"/>
              <a:gd name="T6" fmla="*/ 24 w 30"/>
              <a:gd name="T7" fmla="*/ 0 h 37"/>
              <a:gd name="T8" fmla="*/ 22 w 30"/>
              <a:gd name="T9" fmla="*/ 0 h 37"/>
              <a:gd name="T10" fmla="*/ 22 w 30"/>
              <a:gd name="T11" fmla="*/ 0 h 37"/>
              <a:gd name="T12" fmla="*/ 22 w 30"/>
              <a:gd name="T13" fmla="*/ 4 h 37"/>
              <a:gd name="T14" fmla="*/ 22 w 30"/>
              <a:gd name="T15" fmla="*/ 7 h 37"/>
              <a:gd name="T16" fmla="*/ 22 w 30"/>
              <a:gd name="T17" fmla="*/ 11 h 37"/>
              <a:gd name="T18" fmla="*/ 22 w 30"/>
              <a:gd name="T19" fmla="*/ 12 h 37"/>
              <a:gd name="T20" fmla="*/ 22 w 30"/>
              <a:gd name="T21" fmla="*/ 12 h 37"/>
              <a:gd name="T22" fmla="*/ 22 w 30"/>
              <a:gd name="T23" fmla="*/ 13 h 37"/>
              <a:gd name="T24" fmla="*/ 20 w 30"/>
              <a:gd name="T25" fmla="*/ 15 h 37"/>
              <a:gd name="T26" fmla="*/ 17 w 30"/>
              <a:gd name="T27" fmla="*/ 15 h 37"/>
              <a:gd name="T28" fmla="*/ 15 w 30"/>
              <a:gd name="T29" fmla="*/ 16 h 37"/>
              <a:gd name="T30" fmla="*/ 15 w 30"/>
              <a:gd name="T31" fmla="*/ 16 h 37"/>
              <a:gd name="T32" fmla="*/ 13 w 30"/>
              <a:gd name="T33" fmla="*/ 16 h 37"/>
              <a:gd name="T34" fmla="*/ 11 w 30"/>
              <a:gd name="T35" fmla="*/ 16 h 37"/>
              <a:gd name="T36" fmla="*/ 9 w 30"/>
              <a:gd name="T37" fmla="*/ 15 h 37"/>
              <a:gd name="T38" fmla="*/ 9 w 30"/>
              <a:gd name="T39" fmla="*/ 13 h 37"/>
              <a:gd name="T40" fmla="*/ 7 w 30"/>
              <a:gd name="T41" fmla="*/ 13 h 37"/>
              <a:gd name="T42" fmla="*/ 7 w 30"/>
              <a:gd name="T43" fmla="*/ 12 h 37"/>
              <a:gd name="T44" fmla="*/ 7 w 30"/>
              <a:gd name="T45" fmla="*/ 11 h 37"/>
              <a:gd name="T46" fmla="*/ 7 w 30"/>
              <a:gd name="T47" fmla="*/ 10 h 37"/>
              <a:gd name="T48" fmla="*/ 7 w 30"/>
              <a:gd name="T49" fmla="*/ 4 h 37"/>
              <a:gd name="T50" fmla="*/ 7 w 30"/>
              <a:gd name="T51" fmla="*/ 0 h 37"/>
              <a:gd name="T52" fmla="*/ 7 w 30"/>
              <a:gd name="T53" fmla="*/ 0 h 37"/>
              <a:gd name="T54" fmla="*/ 7 w 30"/>
              <a:gd name="T55" fmla="*/ 0 h 37"/>
              <a:gd name="T56" fmla="*/ 7 w 30"/>
              <a:gd name="T57" fmla="*/ 0 h 37"/>
              <a:gd name="T58" fmla="*/ 3 w 30"/>
              <a:gd name="T59" fmla="*/ 0 h 37"/>
              <a:gd name="T60" fmla="*/ 0 w 30"/>
              <a:gd name="T61" fmla="*/ 0 h 37"/>
              <a:gd name="T62" fmla="*/ 0 w 30"/>
              <a:gd name="T63" fmla="*/ 0 h 37"/>
              <a:gd name="T64" fmla="*/ 0 w 30"/>
              <a:gd name="T65" fmla="*/ 4 h 37"/>
              <a:gd name="T66" fmla="*/ 0 w 30"/>
              <a:gd name="T67" fmla="*/ 7 h 37"/>
              <a:gd name="T68" fmla="*/ 0 w 30"/>
              <a:gd name="T69" fmla="*/ 12 h 37"/>
              <a:gd name="T70" fmla="*/ 0 w 30"/>
              <a:gd name="T71" fmla="*/ 12 h 37"/>
              <a:gd name="T72" fmla="*/ 0 w 30"/>
              <a:gd name="T73" fmla="*/ 15 h 37"/>
              <a:gd name="T74" fmla="*/ 3 w 30"/>
              <a:gd name="T75" fmla="*/ 17 h 37"/>
              <a:gd name="T76" fmla="*/ 5 w 30"/>
              <a:gd name="T77" fmla="*/ 18 h 37"/>
              <a:gd name="T78" fmla="*/ 9 w 30"/>
              <a:gd name="T79" fmla="*/ 19 h 37"/>
              <a:gd name="T80" fmla="*/ 11 w 30"/>
              <a:gd name="T81" fmla="*/ 19 h 37"/>
              <a:gd name="T82" fmla="*/ 15 w 30"/>
              <a:gd name="T83" fmla="*/ 19 h 37"/>
              <a:gd name="T84" fmla="*/ 17 w 30"/>
              <a:gd name="T85" fmla="*/ 19 h 37"/>
              <a:gd name="T86" fmla="*/ 22 w 30"/>
              <a:gd name="T87" fmla="*/ 19 h 37"/>
              <a:gd name="T88" fmla="*/ 24 w 30"/>
              <a:gd name="T89" fmla="*/ 18 h 37"/>
              <a:gd name="T90" fmla="*/ 28 w 30"/>
              <a:gd name="T91" fmla="*/ 17 h 37"/>
              <a:gd name="T92" fmla="*/ 28 w 30"/>
              <a:gd name="T93" fmla="*/ 15 h 37"/>
              <a:gd name="T94" fmla="*/ 30 w 30"/>
              <a:gd name="T95" fmla="*/ 12 h 37"/>
              <a:gd name="T96" fmla="*/ 30 w 30"/>
              <a:gd name="T97" fmla="*/ 12 h 37"/>
              <a:gd name="T98" fmla="*/ 30 w 30"/>
              <a:gd name="T99" fmla="*/ 10 h 37"/>
              <a:gd name="T100" fmla="*/ 30 w 30"/>
              <a:gd name="T101" fmla="*/ 4 h 37"/>
              <a:gd name="T102" fmla="*/ 30 w 30"/>
              <a:gd name="T103" fmla="*/ 0 h 37"/>
              <a:gd name="T104" fmla="*/ 30 w 30"/>
              <a:gd name="T105" fmla="*/ 0 h 37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30"/>
              <a:gd name="T160" fmla="*/ 0 h 37"/>
              <a:gd name="T161" fmla="*/ 30 w 30"/>
              <a:gd name="T162" fmla="*/ 37 h 37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30" h="37">
                <a:moveTo>
                  <a:pt x="30" y="0"/>
                </a:moveTo>
                <a:lnTo>
                  <a:pt x="30" y="0"/>
                </a:lnTo>
                <a:lnTo>
                  <a:pt x="28" y="0"/>
                </a:lnTo>
                <a:lnTo>
                  <a:pt x="24" y="0"/>
                </a:lnTo>
                <a:lnTo>
                  <a:pt x="22" y="0"/>
                </a:lnTo>
                <a:lnTo>
                  <a:pt x="22" y="4"/>
                </a:lnTo>
                <a:lnTo>
                  <a:pt x="22" y="14"/>
                </a:lnTo>
                <a:lnTo>
                  <a:pt x="22" y="21"/>
                </a:lnTo>
                <a:lnTo>
                  <a:pt x="22" y="23"/>
                </a:lnTo>
                <a:lnTo>
                  <a:pt x="22" y="25"/>
                </a:lnTo>
                <a:lnTo>
                  <a:pt x="22" y="27"/>
                </a:lnTo>
                <a:lnTo>
                  <a:pt x="20" y="29"/>
                </a:lnTo>
                <a:lnTo>
                  <a:pt x="17" y="29"/>
                </a:lnTo>
                <a:lnTo>
                  <a:pt x="15" y="31"/>
                </a:lnTo>
                <a:lnTo>
                  <a:pt x="13" y="31"/>
                </a:lnTo>
                <a:lnTo>
                  <a:pt x="11" y="31"/>
                </a:lnTo>
                <a:lnTo>
                  <a:pt x="9" y="29"/>
                </a:lnTo>
                <a:lnTo>
                  <a:pt x="9" y="27"/>
                </a:lnTo>
                <a:lnTo>
                  <a:pt x="7" y="27"/>
                </a:lnTo>
                <a:lnTo>
                  <a:pt x="7" y="23"/>
                </a:lnTo>
                <a:lnTo>
                  <a:pt x="7" y="21"/>
                </a:lnTo>
                <a:lnTo>
                  <a:pt x="7" y="19"/>
                </a:lnTo>
                <a:lnTo>
                  <a:pt x="7" y="10"/>
                </a:lnTo>
                <a:lnTo>
                  <a:pt x="7" y="0"/>
                </a:lnTo>
                <a:lnTo>
                  <a:pt x="3" y="0"/>
                </a:lnTo>
                <a:lnTo>
                  <a:pt x="0" y="0"/>
                </a:lnTo>
                <a:lnTo>
                  <a:pt x="0" y="4"/>
                </a:lnTo>
                <a:lnTo>
                  <a:pt x="0" y="14"/>
                </a:lnTo>
                <a:lnTo>
                  <a:pt x="0" y="23"/>
                </a:lnTo>
                <a:lnTo>
                  <a:pt x="0" y="25"/>
                </a:lnTo>
                <a:lnTo>
                  <a:pt x="0" y="29"/>
                </a:lnTo>
                <a:lnTo>
                  <a:pt x="3" y="33"/>
                </a:lnTo>
                <a:lnTo>
                  <a:pt x="5" y="35"/>
                </a:lnTo>
                <a:lnTo>
                  <a:pt x="9" y="37"/>
                </a:lnTo>
                <a:lnTo>
                  <a:pt x="11" y="37"/>
                </a:lnTo>
                <a:lnTo>
                  <a:pt x="15" y="37"/>
                </a:lnTo>
                <a:lnTo>
                  <a:pt x="17" y="37"/>
                </a:lnTo>
                <a:lnTo>
                  <a:pt x="22" y="37"/>
                </a:lnTo>
                <a:lnTo>
                  <a:pt x="24" y="35"/>
                </a:lnTo>
                <a:lnTo>
                  <a:pt x="28" y="33"/>
                </a:lnTo>
                <a:lnTo>
                  <a:pt x="28" y="29"/>
                </a:lnTo>
                <a:lnTo>
                  <a:pt x="30" y="25"/>
                </a:lnTo>
                <a:lnTo>
                  <a:pt x="30" y="23"/>
                </a:lnTo>
                <a:lnTo>
                  <a:pt x="30" y="19"/>
                </a:lnTo>
                <a:lnTo>
                  <a:pt x="30" y="10"/>
                </a:lnTo>
                <a:lnTo>
                  <a:pt x="3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36" name="Freeform 108"/>
          <xdr:cNvSpPr>
            <a:spLocks noChangeAspect="1"/>
          </xdr:cNvSpPr>
        </xdr:nvSpPr>
        <xdr:spPr bwMode="auto">
          <a:xfrm>
            <a:off x="685" y="788"/>
            <a:ext cx="33" cy="33"/>
          </a:xfrm>
          <a:custGeom>
            <a:avLst/>
            <a:gdLst>
              <a:gd name="T0" fmla="*/ 0 w 32"/>
              <a:gd name="T1" fmla="*/ 19 h 37"/>
              <a:gd name="T2" fmla="*/ 2 w 32"/>
              <a:gd name="T3" fmla="*/ 19 h 37"/>
              <a:gd name="T4" fmla="*/ 4 w 32"/>
              <a:gd name="T5" fmla="*/ 19 h 37"/>
              <a:gd name="T6" fmla="*/ 6 w 32"/>
              <a:gd name="T7" fmla="*/ 19 h 37"/>
              <a:gd name="T8" fmla="*/ 6 w 32"/>
              <a:gd name="T9" fmla="*/ 19 h 37"/>
              <a:gd name="T10" fmla="*/ 6 w 32"/>
              <a:gd name="T11" fmla="*/ 17 h 37"/>
              <a:gd name="T12" fmla="*/ 6 w 32"/>
              <a:gd name="T13" fmla="*/ 12 h 37"/>
              <a:gd name="T14" fmla="*/ 6 w 32"/>
              <a:gd name="T15" fmla="*/ 8 h 37"/>
              <a:gd name="T16" fmla="*/ 6 w 32"/>
              <a:gd name="T17" fmla="*/ 8 h 37"/>
              <a:gd name="T18" fmla="*/ 6 w 32"/>
              <a:gd name="T19" fmla="*/ 6 h 37"/>
              <a:gd name="T20" fmla="*/ 6 w 32"/>
              <a:gd name="T21" fmla="*/ 4 h 37"/>
              <a:gd name="T22" fmla="*/ 6 w 32"/>
              <a:gd name="T23" fmla="*/ 4 h 37"/>
              <a:gd name="T24" fmla="*/ 9 w 32"/>
              <a:gd name="T25" fmla="*/ 6 h 37"/>
              <a:gd name="T26" fmla="*/ 9 w 32"/>
              <a:gd name="T27" fmla="*/ 7 h 37"/>
              <a:gd name="T28" fmla="*/ 9 w 32"/>
              <a:gd name="T29" fmla="*/ 8 h 37"/>
              <a:gd name="T30" fmla="*/ 11 w 32"/>
              <a:gd name="T31" fmla="*/ 8 h 37"/>
              <a:gd name="T32" fmla="*/ 13 w 32"/>
              <a:gd name="T33" fmla="*/ 9 h 37"/>
              <a:gd name="T34" fmla="*/ 25 w 32"/>
              <a:gd name="T35" fmla="*/ 15 h 37"/>
              <a:gd name="T36" fmla="*/ 32 w 32"/>
              <a:gd name="T37" fmla="*/ 19 h 37"/>
              <a:gd name="T38" fmla="*/ 32 w 32"/>
              <a:gd name="T39" fmla="*/ 19 h 37"/>
              <a:gd name="T40" fmla="*/ 34 w 32"/>
              <a:gd name="T41" fmla="*/ 19 h 37"/>
              <a:gd name="T42" fmla="*/ 36 w 32"/>
              <a:gd name="T43" fmla="*/ 19 h 37"/>
              <a:gd name="T44" fmla="*/ 38 w 32"/>
              <a:gd name="T45" fmla="*/ 19 h 37"/>
              <a:gd name="T46" fmla="*/ 38 w 32"/>
              <a:gd name="T47" fmla="*/ 19 h 37"/>
              <a:gd name="T48" fmla="*/ 38 w 32"/>
              <a:gd name="T49" fmla="*/ 18 h 37"/>
              <a:gd name="T50" fmla="*/ 38 w 32"/>
              <a:gd name="T51" fmla="*/ 16 h 37"/>
              <a:gd name="T52" fmla="*/ 38 w 32"/>
              <a:gd name="T53" fmla="*/ 7 h 37"/>
              <a:gd name="T54" fmla="*/ 38 w 32"/>
              <a:gd name="T55" fmla="*/ 2 h 37"/>
              <a:gd name="T56" fmla="*/ 38 w 32"/>
              <a:gd name="T57" fmla="*/ 0 h 37"/>
              <a:gd name="T58" fmla="*/ 38 w 32"/>
              <a:gd name="T59" fmla="*/ 0 h 37"/>
              <a:gd name="T60" fmla="*/ 38 w 32"/>
              <a:gd name="T61" fmla="*/ 0 h 37"/>
              <a:gd name="T62" fmla="*/ 34 w 32"/>
              <a:gd name="T63" fmla="*/ 0 h 37"/>
              <a:gd name="T64" fmla="*/ 32 w 32"/>
              <a:gd name="T65" fmla="*/ 0 h 37"/>
              <a:gd name="T66" fmla="*/ 32 w 32"/>
              <a:gd name="T67" fmla="*/ 0 h 37"/>
              <a:gd name="T68" fmla="*/ 32 w 32"/>
              <a:gd name="T69" fmla="*/ 4 h 37"/>
              <a:gd name="T70" fmla="*/ 32 w 32"/>
              <a:gd name="T71" fmla="*/ 7 h 37"/>
              <a:gd name="T72" fmla="*/ 32 w 32"/>
              <a:gd name="T73" fmla="*/ 11 h 37"/>
              <a:gd name="T74" fmla="*/ 32 w 32"/>
              <a:gd name="T75" fmla="*/ 11 h 37"/>
              <a:gd name="T76" fmla="*/ 32 w 32"/>
              <a:gd name="T77" fmla="*/ 11 h 37"/>
              <a:gd name="T78" fmla="*/ 32 w 32"/>
              <a:gd name="T79" fmla="*/ 12 h 37"/>
              <a:gd name="T80" fmla="*/ 32 w 32"/>
              <a:gd name="T81" fmla="*/ 13 h 37"/>
              <a:gd name="T82" fmla="*/ 34 w 32"/>
              <a:gd name="T83" fmla="*/ 13 h 37"/>
              <a:gd name="T84" fmla="*/ 32 w 32"/>
              <a:gd name="T85" fmla="*/ 12 h 37"/>
              <a:gd name="T86" fmla="*/ 32 w 32"/>
              <a:gd name="T87" fmla="*/ 12 h 37"/>
              <a:gd name="T88" fmla="*/ 29 w 32"/>
              <a:gd name="T89" fmla="*/ 11 h 37"/>
              <a:gd name="T90" fmla="*/ 29 w 32"/>
              <a:gd name="T91" fmla="*/ 11 h 37"/>
              <a:gd name="T92" fmla="*/ 27 w 32"/>
              <a:gd name="T93" fmla="*/ 9 h 37"/>
              <a:gd name="T94" fmla="*/ 15 w 32"/>
              <a:gd name="T95" fmla="*/ 4 h 37"/>
              <a:gd name="T96" fmla="*/ 9 w 32"/>
              <a:gd name="T97" fmla="*/ 0 h 37"/>
              <a:gd name="T98" fmla="*/ 9 w 32"/>
              <a:gd name="T99" fmla="*/ 0 h 37"/>
              <a:gd name="T100" fmla="*/ 9 w 32"/>
              <a:gd name="T101" fmla="*/ 0 h 37"/>
              <a:gd name="T102" fmla="*/ 6 w 32"/>
              <a:gd name="T103" fmla="*/ 0 h 37"/>
              <a:gd name="T104" fmla="*/ 4 w 32"/>
              <a:gd name="T105" fmla="*/ 0 h 37"/>
              <a:gd name="T106" fmla="*/ 0 w 32"/>
              <a:gd name="T107" fmla="*/ 0 h 37"/>
              <a:gd name="T108" fmla="*/ 0 w 32"/>
              <a:gd name="T109" fmla="*/ 2 h 37"/>
              <a:gd name="T110" fmla="*/ 0 w 32"/>
              <a:gd name="T111" fmla="*/ 4 h 37"/>
              <a:gd name="T112" fmla="*/ 0 w 32"/>
              <a:gd name="T113" fmla="*/ 12 h 37"/>
              <a:gd name="T114" fmla="*/ 0 w 32"/>
              <a:gd name="T115" fmla="*/ 18 h 37"/>
              <a:gd name="T116" fmla="*/ 0 w 32"/>
              <a:gd name="T117" fmla="*/ 19 h 37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32"/>
              <a:gd name="T178" fmla="*/ 0 h 37"/>
              <a:gd name="T179" fmla="*/ 32 w 32"/>
              <a:gd name="T180" fmla="*/ 37 h 37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32" h="37">
                <a:moveTo>
                  <a:pt x="0" y="37"/>
                </a:moveTo>
                <a:lnTo>
                  <a:pt x="2" y="37"/>
                </a:lnTo>
                <a:lnTo>
                  <a:pt x="4" y="37"/>
                </a:lnTo>
                <a:lnTo>
                  <a:pt x="6" y="37"/>
                </a:lnTo>
                <a:lnTo>
                  <a:pt x="6" y="33"/>
                </a:lnTo>
                <a:lnTo>
                  <a:pt x="6" y="23"/>
                </a:lnTo>
                <a:lnTo>
                  <a:pt x="6" y="16"/>
                </a:lnTo>
                <a:lnTo>
                  <a:pt x="6" y="12"/>
                </a:lnTo>
                <a:lnTo>
                  <a:pt x="6" y="10"/>
                </a:lnTo>
                <a:lnTo>
                  <a:pt x="9" y="12"/>
                </a:lnTo>
                <a:lnTo>
                  <a:pt x="9" y="14"/>
                </a:lnTo>
                <a:lnTo>
                  <a:pt x="9" y="16"/>
                </a:lnTo>
                <a:lnTo>
                  <a:pt x="11" y="16"/>
                </a:lnTo>
                <a:lnTo>
                  <a:pt x="13" y="17"/>
                </a:lnTo>
                <a:lnTo>
                  <a:pt x="19" y="29"/>
                </a:lnTo>
                <a:lnTo>
                  <a:pt x="26" y="37"/>
                </a:lnTo>
                <a:lnTo>
                  <a:pt x="28" y="37"/>
                </a:lnTo>
                <a:lnTo>
                  <a:pt x="30" y="37"/>
                </a:lnTo>
                <a:lnTo>
                  <a:pt x="32" y="37"/>
                </a:lnTo>
                <a:lnTo>
                  <a:pt x="32" y="35"/>
                </a:lnTo>
                <a:lnTo>
                  <a:pt x="32" y="31"/>
                </a:lnTo>
                <a:lnTo>
                  <a:pt x="32" y="14"/>
                </a:lnTo>
                <a:lnTo>
                  <a:pt x="32" y="2"/>
                </a:lnTo>
                <a:lnTo>
                  <a:pt x="32" y="0"/>
                </a:lnTo>
                <a:lnTo>
                  <a:pt x="28" y="0"/>
                </a:lnTo>
                <a:lnTo>
                  <a:pt x="26" y="0"/>
                </a:lnTo>
                <a:lnTo>
                  <a:pt x="26" y="4"/>
                </a:lnTo>
                <a:lnTo>
                  <a:pt x="26" y="14"/>
                </a:lnTo>
                <a:lnTo>
                  <a:pt x="26" y="21"/>
                </a:lnTo>
                <a:lnTo>
                  <a:pt x="26" y="23"/>
                </a:lnTo>
                <a:lnTo>
                  <a:pt x="26" y="27"/>
                </a:lnTo>
                <a:lnTo>
                  <a:pt x="28" y="27"/>
                </a:lnTo>
                <a:lnTo>
                  <a:pt x="26" y="25"/>
                </a:lnTo>
                <a:lnTo>
                  <a:pt x="26" y="23"/>
                </a:lnTo>
                <a:lnTo>
                  <a:pt x="23" y="21"/>
                </a:lnTo>
                <a:lnTo>
                  <a:pt x="21" y="17"/>
                </a:lnTo>
                <a:lnTo>
                  <a:pt x="15" y="8"/>
                </a:lnTo>
                <a:lnTo>
                  <a:pt x="9" y="0"/>
                </a:lnTo>
                <a:lnTo>
                  <a:pt x="6" y="0"/>
                </a:lnTo>
                <a:lnTo>
                  <a:pt x="4" y="0"/>
                </a:lnTo>
                <a:lnTo>
                  <a:pt x="0" y="0"/>
                </a:lnTo>
                <a:lnTo>
                  <a:pt x="0" y="2"/>
                </a:lnTo>
                <a:lnTo>
                  <a:pt x="0" y="6"/>
                </a:lnTo>
                <a:lnTo>
                  <a:pt x="0" y="23"/>
                </a:lnTo>
                <a:lnTo>
                  <a:pt x="0" y="35"/>
                </a:lnTo>
                <a:lnTo>
                  <a:pt x="0" y="3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37" name="Rectangle 109"/>
          <xdr:cNvSpPr>
            <a:spLocks noChangeAspect="1" noChangeArrowheads="1"/>
          </xdr:cNvSpPr>
        </xdr:nvSpPr>
        <xdr:spPr bwMode="auto">
          <a:xfrm>
            <a:off x="735" y="788"/>
            <a:ext cx="7" cy="33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7538" name="Freeform 110"/>
          <xdr:cNvSpPr>
            <a:spLocks noChangeAspect="1"/>
          </xdr:cNvSpPr>
        </xdr:nvSpPr>
        <xdr:spPr bwMode="auto">
          <a:xfrm>
            <a:off x="754" y="788"/>
            <a:ext cx="34" cy="33"/>
          </a:xfrm>
          <a:custGeom>
            <a:avLst/>
            <a:gdLst>
              <a:gd name="T0" fmla="*/ 13 w 34"/>
              <a:gd name="T1" fmla="*/ 19 h 37"/>
              <a:gd name="T2" fmla="*/ 15 w 34"/>
              <a:gd name="T3" fmla="*/ 19 h 37"/>
              <a:gd name="T4" fmla="*/ 17 w 34"/>
              <a:gd name="T5" fmla="*/ 19 h 37"/>
              <a:gd name="T6" fmla="*/ 19 w 34"/>
              <a:gd name="T7" fmla="*/ 19 h 37"/>
              <a:gd name="T8" fmla="*/ 21 w 34"/>
              <a:gd name="T9" fmla="*/ 19 h 37"/>
              <a:gd name="T10" fmla="*/ 21 w 34"/>
              <a:gd name="T11" fmla="*/ 18 h 37"/>
              <a:gd name="T12" fmla="*/ 21 w 34"/>
              <a:gd name="T13" fmla="*/ 16 h 37"/>
              <a:gd name="T14" fmla="*/ 28 w 34"/>
              <a:gd name="T15" fmla="*/ 7 h 37"/>
              <a:gd name="T16" fmla="*/ 32 w 34"/>
              <a:gd name="T17" fmla="*/ 2 h 37"/>
              <a:gd name="T18" fmla="*/ 34 w 34"/>
              <a:gd name="T19" fmla="*/ 0 h 37"/>
              <a:gd name="T20" fmla="*/ 32 w 34"/>
              <a:gd name="T21" fmla="*/ 0 h 37"/>
              <a:gd name="T22" fmla="*/ 32 w 34"/>
              <a:gd name="T23" fmla="*/ 0 h 37"/>
              <a:gd name="T24" fmla="*/ 28 w 34"/>
              <a:gd name="T25" fmla="*/ 0 h 37"/>
              <a:gd name="T26" fmla="*/ 26 w 34"/>
              <a:gd name="T27" fmla="*/ 0 h 37"/>
              <a:gd name="T28" fmla="*/ 23 w 34"/>
              <a:gd name="T29" fmla="*/ 4 h 37"/>
              <a:gd name="T30" fmla="*/ 21 w 34"/>
              <a:gd name="T31" fmla="*/ 7 h 37"/>
              <a:gd name="T32" fmla="*/ 19 w 34"/>
              <a:gd name="T33" fmla="*/ 12 h 37"/>
              <a:gd name="T34" fmla="*/ 17 w 34"/>
              <a:gd name="T35" fmla="*/ 12 h 37"/>
              <a:gd name="T36" fmla="*/ 17 w 34"/>
              <a:gd name="T37" fmla="*/ 12 h 37"/>
              <a:gd name="T38" fmla="*/ 17 w 34"/>
              <a:gd name="T39" fmla="*/ 13 h 37"/>
              <a:gd name="T40" fmla="*/ 17 w 34"/>
              <a:gd name="T41" fmla="*/ 15 h 37"/>
              <a:gd name="T42" fmla="*/ 17 w 34"/>
              <a:gd name="T43" fmla="*/ 15 h 37"/>
              <a:gd name="T44" fmla="*/ 17 w 34"/>
              <a:gd name="T45" fmla="*/ 13 h 37"/>
              <a:gd name="T46" fmla="*/ 15 w 34"/>
              <a:gd name="T47" fmla="*/ 12 h 37"/>
              <a:gd name="T48" fmla="*/ 15 w 34"/>
              <a:gd name="T49" fmla="*/ 12 h 37"/>
              <a:gd name="T50" fmla="*/ 15 w 34"/>
              <a:gd name="T51" fmla="*/ 12 h 37"/>
              <a:gd name="T52" fmla="*/ 15 w 34"/>
              <a:gd name="T53" fmla="*/ 10 h 37"/>
              <a:gd name="T54" fmla="*/ 11 w 34"/>
              <a:gd name="T55" fmla="*/ 4 h 37"/>
              <a:gd name="T56" fmla="*/ 9 w 34"/>
              <a:gd name="T57" fmla="*/ 0 h 37"/>
              <a:gd name="T58" fmla="*/ 9 w 34"/>
              <a:gd name="T59" fmla="*/ 0 h 37"/>
              <a:gd name="T60" fmla="*/ 9 w 34"/>
              <a:gd name="T61" fmla="*/ 0 h 37"/>
              <a:gd name="T62" fmla="*/ 6 w 34"/>
              <a:gd name="T63" fmla="*/ 0 h 37"/>
              <a:gd name="T64" fmla="*/ 4 w 34"/>
              <a:gd name="T65" fmla="*/ 0 h 37"/>
              <a:gd name="T66" fmla="*/ 0 w 34"/>
              <a:gd name="T67" fmla="*/ 0 h 37"/>
              <a:gd name="T68" fmla="*/ 0 w 34"/>
              <a:gd name="T69" fmla="*/ 2 h 37"/>
              <a:gd name="T70" fmla="*/ 2 w 34"/>
              <a:gd name="T71" fmla="*/ 4 h 37"/>
              <a:gd name="T72" fmla="*/ 9 w 34"/>
              <a:gd name="T73" fmla="*/ 12 h 37"/>
              <a:gd name="T74" fmla="*/ 13 w 34"/>
              <a:gd name="T75" fmla="*/ 18 h 37"/>
              <a:gd name="T76" fmla="*/ 13 w 34"/>
              <a:gd name="T77" fmla="*/ 19 h 37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34"/>
              <a:gd name="T118" fmla="*/ 0 h 37"/>
              <a:gd name="T119" fmla="*/ 34 w 34"/>
              <a:gd name="T120" fmla="*/ 37 h 37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34" h="37">
                <a:moveTo>
                  <a:pt x="13" y="37"/>
                </a:moveTo>
                <a:lnTo>
                  <a:pt x="15" y="37"/>
                </a:lnTo>
                <a:lnTo>
                  <a:pt x="17" y="37"/>
                </a:lnTo>
                <a:lnTo>
                  <a:pt x="19" y="37"/>
                </a:lnTo>
                <a:lnTo>
                  <a:pt x="21" y="37"/>
                </a:lnTo>
                <a:lnTo>
                  <a:pt x="21" y="35"/>
                </a:lnTo>
                <a:lnTo>
                  <a:pt x="21" y="31"/>
                </a:lnTo>
                <a:lnTo>
                  <a:pt x="28" y="14"/>
                </a:lnTo>
                <a:lnTo>
                  <a:pt x="32" y="2"/>
                </a:lnTo>
                <a:lnTo>
                  <a:pt x="34" y="0"/>
                </a:lnTo>
                <a:lnTo>
                  <a:pt x="32" y="0"/>
                </a:lnTo>
                <a:lnTo>
                  <a:pt x="28" y="0"/>
                </a:lnTo>
                <a:lnTo>
                  <a:pt x="26" y="0"/>
                </a:lnTo>
                <a:lnTo>
                  <a:pt x="23" y="4"/>
                </a:lnTo>
                <a:lnTo>
                  <a:pt x="21" y="14"/>
                </a:lnTo>
                <a:lnTo>
                  <a:pt x="19" y="23"/>
                </a:lnTo>
                <a:lnTo>
                  <a:pt x="17" y="23"/>
                </a:lnTo>
                <a:lnTo>
                  <a:pt x="17" y="27"/>
                </a:lnTo>
                <a:lnTo>
                  <a:pt x="17" y="29"/>
                </a:lnTo>
                <a:lnTo>
                  <a:pt x="17" y="27"/>
                </a:lnTo>
                <a:lnTo>
                  <a:pt x="15" y="23"/>
                </a:lnTo>
                <a:lnTo>
                  <a:pt x="15" y="19"/>
                </a:lnTo>
                <a:lnTo>
                  <a:pt x="11" y="10"/>
                </a:lnTo>
                <a:lnTo>
                  <a:pt x="9" y="0"/>
                </a:lnTo>
                <a:lnTo>
                  <a:pt x="6" y="0"/>
                </a:lnTo>
                <a:lnTo>
                  <a:pt x="4" y="0"/>
                </a:lnTo>
                <a:lnTo>
                  <a:pt x="0" y="0"/>
                </a:lnTo>
                <a:lnTo>
                  <a:pt x="0" y="2"/>
                </a:lnTo>
                <a:lnTo>
                  <a:pt x="2" y="6"/>
                </a:lnTo>
                <a:lnTo>
                  <a:pt x="9" y="23"/>
                </a:lnTo>
                <a:lnTo>
                  <a:pt x="13" y="35"/>
                </a:lnTo>
                <a:lnTo>
                  <a:pt x="13" y="3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39" name="Freeform 111"/>
          <xdr:cNvSpPr>
            <a:spLocks noChangeAspect="1"/>
          </xdr:cNvSpPr>
        </xdr:nvSpPr>
        <xdr:spPr bwMode="auto">
          <a:xfrm>
            <a:off x="799" y="788"/>
            <a:ext cx="22" cy="33"/>
          </a:xfrm>
          <a:custGeom>
            <a:avLst/>
            <a:gdLst>
              <a:gd name="T0" fmla="*/ 0 w 21"/>
              <a:gd name="T1" fmla="*/ 19 h 37"/>
              <a:gd name="T2" fmla="*/ 27 w 21"/>
              <a:gd name="T3" fmla="*/ 19 h 37"/>
              <a:gd name="T4" fmla="*/ 27 w 21"/>
              <a:gd name="T5" fmla="*/ 15 h 37"/>
              <a:gd name="T6" fmla="*/ 8 w 21"/>
              <a:gd name="T7" fmla="*/ 15 h 37"/>
              <a:gd name="T8" fmla="*/ 8 w 21"/>
              <a:gd name="T9" fmla="*/ 11 h 37"/>
              <a:gd name="T10" fmla="*/ 27 w 21"/>
              <a:gd name="T11" fmla="*/ 11 h 37"/>
              <a:gd name="T12" fmla="*/ 27 w 21"/>
              <a:gd name="T13" fmla="*/ 7 h 37"/>
              <a:gd name="T14" fmla="*/ 8 w 21"/>
              <a:gd name="T15" fmla="*/ 7 h 37"/>
              <a:gd name="T16" fmla="*/ 8 w 21"/>
              <a:gd name="T17" fmla="*/ 4 h 37"/>
              <a:gd name="T18" fmla="*/ 27 w 21"/>
              <a:gd name="T19" fmla="*/ 4 h 37"/>
              <a:gd name="T20" fmla="*/ 27 w 21"/>
              <a:gd name="T21" fmla="*/ 0 h 37"/>
              <a:gd name="T22" fmla="*/ 0 w 21"/>
              <a:gd name="T23" fmla="*/ 0 h 37"/>
              <a:gd name="T24" fmla="*/ 0 w 21"/>
              <a:gd name="T25" fmla="*/ 19 h 37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21"/>
              <a:gd name="T40" fmla="*/ 0 h 37"/>
              <a:gd name="T41" fmla="*/ 21 w 21"/>
              <a:gd name="T42" fmla="*/ 37 h 37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21" h="37">
                <a:moveTo>
                  <a:pt x="0" y="37"/>
                </a:moveTo>
                <a:lnTo>
                  <a:pt x="21" y="37"/>
                </a:lnTo>
                <a:lnTo>
                  <a:pt x="21" y="29"/>
                </a:lnTo>
                <a:lnTo>
                  <a:pt x="8" y="29"/>
                </a:lnTo>
                <a:lnTo>
                  <a:pt x="8" y="21"/>
                </a:lnTo>
                <a:lnTo>
                  <a:pt x="21" y="21"/>
                </a:lnTo>
                <a:lnTo>
                  <a:pt x="21" y="14"/>
                </a:lnTo>
                <a:lnTo>
                  <a:pt x="8" y="14"/>
                </a:lnTo>
                <a:lnTo>
                  <a:pt x="8" y="6"/>
                </a:lnTo>
                <a:lnTo>
                  <a:pt x="21" y="6"/>
                </a:lnTo>
                <a:lnTo>
                  <a:pt x="21" y="0"/>
                </a:lnTo>
                <a:lnTo>
                  <a:pt x="0" y="0"/>
                </a:lnTo>
                <a:lnTo>
                  <a:pt x="0" y="3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40" name="Freeform 112"/>
          <xdr:cNvSpPr>
            <a:spLocks noChangeAspect="1" noEditPoints="1"/>
          </xdr:cNvSpPr>
        </xdr:nvSpPr>
        <xdr:spPr bwMode="auto">
          <a:xfrm>
            <a:off x="835" y="788"/>
            <a:ext cx="26" cy="33"/>
          </a:xfrm>
          <a:custGeom>
            <a:avLst/>
            <a:gdLst>
              <a:gd name="T0" fmla="*/ 6 w 25"/>
              <a:gd name="T1" fmla="*/ 7 h 37"/>
              <a:gd name="T2" fmla="*/ 6 w 25"/>
              <a:gd name="T3" fmla="*/ 4 h 37"/>
              <a:gd name="T4" fmla="*/ 8 w 25"/>
              <a:gd name="T5" fmla="*/ 4 h 37"/>
              <a:gd name="T6" fmla="*/ 10 w 25"/>
              <a:gd name="T7" fmla="*/ 4 h 37"/>
              <a:gd name="T8" fmla="*/ 21 w 25"/>
              <a:gd name="T9" fmla="*/ 4 h 37"/>
              <a:gd name="T10" fmla="*/ 21 w 25"/>
              <a:gd name="T11" fmla="*/ 4 h 37"/>
              <a:gd name="T12" fmla="*/ 21 w 25"/>
              <a:gd name="T13" fmla="*/ 7 h 37"/>
              <a:gd name="T14" fmla="*/ 12 w 25"/>
              <a:gd name="T15" fmla="*/ 8 h 37"/>
              <a:gd name="T16" fmla="*/ 8 w 25"/>
              <a:gd name="T17" fmla="*/ 8 h 37"/>
              <a:gd name="T18" fmla="*/ 8 w 25"/>
              <a:gd name="T19" fmla="*/ 8 h 37"/>
              <a:gd name="T20" fmla="*/ 31 w 25"/>
              <a:gd name="T21" fmla="*/ 19 h 37"/>
              <a:gd name="T22" fmla="*/ 25 w 25"/>
              <a:gd name="T23" fmla="*/ 13 h 37"/>
              <a:gd name="T24" fmla="*/ 21 w 25"/>
              <a:gd name="T25" fmla="*/ 10 h 37"/>
              <a:gd name="T26" fmla="*/ 23 w 25"/>
              <a:gd name="T27" fmla="*/ 10 h 37"/>
              <a:gd name="T28" fmla="*/ 27 w 25"/>
              <a:gd name="T29" fmla="*/ 8 h 37"/>
              <a:gd name="T30" fmla="*/ 27 w 25"/>
              <a:gd name="T31" fmla="*/ 6 h 37"/>
              <a:gd name="T32" fmla="*/ 27 w 25"/>
              <a:gd name="T33" fmla="*/ 4 h 37"/>
              <a:gd name="T34" fmla="*/ 25 w 25"/>
              <a:gd name="T35" fmla="*/ 2 h 37"/>
              <a:gd name="T36" fmla="*/ 12 w 25"/>
              <a:gd name="T37" fmla="*/ 0 h 37"/>
              <a:gd name="T38" fmla="*/ 10 w 25"/>
              <a:gd name="T39" fmla="*/ 0 h 37"/>
              <a:gd name="T40" fmla="*/ 4 w 25"/>
              <a:gd name="T41" fmla="*/ 0 h 37"/>
              <a:gd name="T42" fmla="*/ 0 w 25"/>
              <a:gd name="T43" fmla="*/ 2 h 37"/>
              <a:gd name="T44" fmla="*/ 0 w 25"/>
              <a:gd name="T45" fmla="*/ 12 h 37"/>
              <a:gd name="T46" fmla="*/ 0 w 25"/>
              <a:gd name="T47" fmla="*/ 19 h 37"/>
              <a:gd name="T48" fmla="*/ 4 w 25"/>
              <a:gd name="T49" fmla="*/ 19 h 37"/>
              <a:gd name="T50" fmla="*/ 6 w 25"/>
              <a:gd name="T51" fmla="*/ 19 h 37"/>
              <a:gd name="T52" fmla="*/ 6 w 25"/>
              <a:gd name="T53" fmla="*/ 13 h 37"/>
              <a:gd name="T54" fmla="*/ 6 w 25"/>
              <a:gd name="T55" fmla="*/ 10 h 37"/>
              <a:gd name="T56" fmla="*/ 12 w 25"/>
              <a:gd name="T57" fmla="*/ 15 h 37"/>
              <a:gd name="T58" fmla="*/ 23 w 25"/>
              <a:gd name="T59" fmla="*/ 19 h 37"/>
              <a:gd name="T60" fmla="*/ 27 w 25"/>
              <a:gd name="T61" fmla="*/ 19 h 37"/>
              <a:gd name="T62" fmla="*/ 31 w 25"/>
              <a:gd name="T63" fmla="*/ 19 h 37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25"/>
              <a:gd name="T97" fmla="*/ 0 h 37"/>
              <a:gd name="T98" fmla="*/ 25 w 25"/>
              <a:gd name="T99" fmla="*/ 37 h 37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25" h="37">
                <a:moveTo>
                  <a:pt x="6" y="16"/>
                </a:moveTo>
                <a:lnTo>
                  <a:pt x="6" y="14"/>
                </a:lnTo>
                <a:lnTo>
                  <a:pt x="6" y="10"/>
                </a:lnTo>
                <a:lnTo>
                  <a:pt x="6" y="6"/>
                </a:lnTo>
                <a:lnTo>
                  <a:pt x="8" y="6"/>
                </a:lnTo>
                <a:lnTo>
                  <a:pt x="10" y="6"/>
                </a:lnTo>
                <a:lnTo>
                  <a:pt x="12" y="8"/>
                </a:lnTo>
                <a:lnTo>
                  <a:pt x="15" y="8"/>
                </a:lnTo>
                <a:lnTo>
                  <a:pt x="15" y="10"/>
                </a:lnTo>
                <a:lnTo>
                  <a:pt x="17" y="12"/>
                </a:lnTo>
                <a:lnTo>
                  <a:pt x="15" y="14"/>
                </a:lnTo>
                <a:lnTo>
                  <a:pt x="15" y="16"/>
                </a:lnTo>
                <a:lnTo>
                  <a:pt x="12" y="16"/>
                </a:lnTo>
                <a:lnTo>
                  <a:pt x="10" y="16"/>
                </a:lnTo>
                <a:lnTo>
                  <a:pt x="8" y="16"/>
                </a:lnTo>
                <a:lnTo>
                  <a:pt x="6" y="16"/>
                </a:lnTo>
                <a:close/>
                <a:moveTo>
                  <a:pt x="25" y="37"/>
                </a:moveTo>
                <a:lnTo>
                  <a:pt x="23" y="33"/>
                </a:lnTo>
                <a:lnTo>
                  <a:pt x="19" y="27"/>
                </a:lnTo>
                <a:lnTo>
                  <a:pt x="15" y="21"/>
                </a:lnTo>
                <a:lnTo>
                  <a:pt x="15" y="19"/>
                </a:lnTo>
                <a:lnTo>
                  <a:pt x="17" y="19"/>
                </a:lnTo>
                <a:lnTo>
                  <a:pt x="19" y="17"/>
                </a:lnTo>
                <a:lnTo>
                  <a:pt x="21" y="16"/>
                </a:lnTo>
                <a:lnTo>
                  <a:pt x="21" y="14"/>
                </a:lnTo>
                <a:lnTo>
                  <a:pt x="21" y="12"/>
                </a:lnTo>
                <a:lnTo>
                  <a:pt x="23" y="10"/>
                </a:lnTo>
                <a:lnTo>
                  <a:pt x="21" y="6"/>
                </a:lnTo>
                <a:lnTo>
                  <a:pt x="21" y="4"/>
                </a:lnTo>
                <a:lnTo>
                  <a:pt x="19" y="2"/>
                </a:lnTo>
                <a:lnTo>
                  <a:pt x="17" y="2"/>
                </a:lnTo>
                <a:lnTo>
                  <a:pt x="12" y="0"/>
                </a:lnTo>
                <a:lnTo>
                  <a:pt x="10" y="0"/>
                </a:lnTo>
                <a:lnTo>
                  <a:pt x="8" y="0"/>
                </a:lnTo>
                <a:lnTo>
                  <a:pt x="4" y="0"/>
                </a:lnTo>
                <a:lnTo>
                  <a:pt x="0" y="0"/>
                </a:lnTo>
                <a:lnTo>
                  <a:pt x="0" y="2"/>
                </a:lnTo>
                <a:lnTo>
                  <a:pt x="0" y="6"/>
                </a:lnTo>
                <a:lnTo>
                  <a:pt x="0" y="23"/>
                </a:lnTo>
                <a:lnTo>
                  <a:pt x="0" y="35"/>
                </a:lnTo>
                <a:lnTo>
                  <a:pt x="0" y="37"/>
                </a:lnTo>
                <a:lnTo>
                  <a:pt x="4" y="37"/>
                </a:lnTo>
                <a:lnTo>
                  <a:pt x="6" y="37"/>
                </a:lnTo>
                <a:lnTo>
                  <a:pt x="6" y="33"/>
                </a:lnTo>
                <a:lnTo>
                  <a:pt x="6" y="27"/>
                </a:lnTo>
                <a:lnTo>
                  <a:pt x="6" y="19"/>
                </a:lnTo>
                <a:lnTo>
                  <a:pt x="8" y="21"/>
                </a:lnTo>
                <a:lnTo>
                  <a:pt x="12" y="29"/>
                </a:lnTo>
                <a:lnTo>
                  <a:pt x="17" y="37"/>
                </a:lnTo>
                <a:lnTo>
                  <a:pt x="21" y="37"/>
                </a:lnTo>
                <a:lnTo>
                  <a:pt x="25" y="3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41" name="Freeform 113"/>
          <xdr:cNvSpPr>
            <a:spLocks noChangeAspect="1"/>
          </xdr:cNvSpPr>
        </xdr:nvSpPr>
        <xdr:spPr bwMode="auto">
          <a:xfrm>
            <a:off x="871" y="788"/>
            <a:ext cx="22" cy="33"/>
          </a:xfrm>
          <a:custGeom>
            <a:avLst/>
            <a:gdLst>
              <a:gd name="T0" fmla="*/ 2 w 23"/>
              <a:gd name="T1" fmla="*/ 17 h 37"/>
              <a:gd name="T2" fmla="*/ 6 w 23"/>
              <a:gd name="T3" fmla="*/ 19 h 37"/>
              <a:gd name="T4" fmla="*/ 11 w 23"/>
              <a:gd name="T5" fmla="*/ 19 h 37"/>
              <a:gd name="T6" fmla="*/ 11 w 23"/>
              <a:gd name="T7" fmla="*/ 19 h 37"/>
              <a:gd name="T8" fmla="*/ 15 w 23"/>
              <a:gd name="T9" fmla="*/ 17 h 37"/>
              <a:gd name="T10" fmla="*/ 17 w 23"/>
              <a:gd name="T11" fmla="*/ 13 h 37"/>
              <a:gd name="T12" fmla="*/ 17 w 23"/>
              <a:gd name="T13" fmla="*/ 12 h 37"/>
              <a:gd name="T14" fmla="*/ 15 w 23"/>
              <a:gd name="T15" fmla="*/ 10 h 37"/>
              <a:gd name="T16" fmla="*/ 11 w 23"/>
              <a:gd name="T17" fmla="*/ 9 h 37"/>
              <a:gd name="T18" fmla="*/ 11 w 23"/>
              <a:gd name="T19" fmla="*/ 7 h 37"/>
              <a:gd name="T20" fmla="*/ 8 w 23"/>
              <a:gd name="T21" fmla="*/ 4 h 37"/>
              <a:gd name="T22" fmla="*/ 8 w 23"/>
              <a:gd name="T23" fmla="*/ 4 h 37"/>
              <a:gd name="T24" fmla="*/ 10 w 23"/>
              <a:gd name="T25" fmla="*/ 4 h 37"/>
              <a:gd name="T26" fmla="*/ 11 w 23"/>
              <a:gd name="T27" fmla="*/ 4 h 37"/>
              <a:gd name="T28" fmla="*/ 11 w 23"/>
              <a:gd name="T29" fmla="*/ 4 h 37"/>
              <a:gd name="T30" fmla="*/ 11 w 23"/>
              <a:gd name="T31" fmla="*/ 4 h 37"/>
              <a:gd name="T32" fmla="*/ 13 w 23"/>
              <a:gd name="T33" fmla="*/ 4 h 37"/>
              <a:gd name="T34" fmla="*/ 17 w 23"/>
              <a:gd name="T35" fmla="*/ 4 h 37"/>
              <a:gd name="T36" fmla="*/ 17 w 23"/>
              <a:gd name="T37" fmla="*/ 4 h 37"/>
              <a:gd name="T38" fmla="*/ 11 w 23"/>
              <a:gd name="T39" fmla="*/ 0 h 37"/>
              <a:gd name="T40" fmla="*/ 11 w 23"/>
              <a:gd name="T41" fmla="*/ 0 h 37"/>
              <a:gd name="T42" fmla="*/ 8 w 23"/>
              <a:gd name="T43" fmla="*/ 0 h 37"/>
              <a:gd name="T44" fmla="*/ 4 w 23"/>
              <a:gd name="T45" fmla="*/ 4 h 37"/>
              <a:gd name="T46" fmla="*/ 2 w 23"/>
              <a:gd name="T47" fmla="*/ 4 h 37"/>
              <a:gd name="T48" fmla="*/ 2 w 23"/>
              <a:gd name="T49" fmla="*/ 6 h 37"/>
              <a:gd name="T50" fmla="*/ 2 w 23"/>
              <a:gd name="T51" fmla="*/ 8 h 37"/>
              <a:gd name="T52" fmla="*/ 6 w 23"/>
              <a:gd name="T53" fmla="*/ 9 h 37"/>
              <a:gd name="T54" fmla="*/ 8 w 23"/>
              <a:gd name="T55" fmla="*/ 10 h 37"/>
              <a:gd name="T56" fmla="*/ 11 w 23"/>
              <a:gd name="T57" fmla="*/ 11 h 37"/>
              <a:gd name="T58" fmla="*/ 11 w 23"/>
              <a:gd name="T59" fmla="*/ 12 h 37"/>
              <a:gd name="T60" fmla="*/ 11 w 23"/>
              <a:gd name="T61" fmla="*/ 13 h 37"/>
              <a:gd name="T62" fmla="*/ 11 w 23"/>
              <a:gd name="T63" fmla="*/ 15 h 37"/>
              <a:gd name="T64" fmla="*/ 11 w 23"/>
              <a:gd name="T65" fmla="*/ 16 h 37"/>
              <a:gd name="T66" fmla="*/ 10 w 23"/>
              <a:gd name="T67" fmla="*/ 16 h 37"/>
              <a:gd name="T68" fmla="*/ 8 w 23"/>
              <a:gd name="T69" fmla="*/ 16 h 37"/>
              <a:gd name="T70" fmla="*/ 6 w 23"/>
              <a:gd name="T71" fmla="*/ 15 h 37"/>
              <a:gd name="T72" fmla="*/ 4 w 23"/>
              <a:gd name="T73" fmla="*/ 13 h 37"/>
              <a:gd name="T74" fmla="*/ 4 w 23"/>
              <a:gd name="T75" fmla="*/ 13 h 37"/>
              <a:gd name="T76" fmla="*/ 2 w 23"/>
              <a:gd name="T77" fmla="*/ 15 h 37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23"/>
              <a:gd name="T118" fmla="*/ 0 h 37"/>
              <a:gd name="T119" fmla="*/ 23 w 23"/>
              <a:gd name="T120" fmla="*/ 37 h 37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23" h="37">
                <a:moveTo>
                  <a:pt x="0" y="31"/>
                </a:moveTo>
                <a:lnTo>
                  <a:pt x="2" y="33"/>
                </a:lnTo>
                <a:lnTo>
                  <a:pt x="2" y="35"/>
                </a:lnTo>
                <a:lnTo>
                  <a:pt x="6" y="37"/>
                </a:lnTo>
                <a:lnTo>
                  <a:pt x="10" y="37"/>
                </a:lnTo>
                <a:lnTo>
                  <a:pt x="12" y="37"/>
                </a:lnTo>
                <a:lnTo>
                  <a:pt x="17" y="37"/>
                </a:lnTo>
                <a:lnTo>
                  <a:pt x="19" y="35"/>
                </a:lnTo>
                <a:lnTo>
                  <a:pt x="21" y="33"/>
                </a:lnTo>
                <a:lnTo>
                  <a:pt x="23" y="31"/>
                </a:lnTo>
                <a:lnTo>
                  <a:pt x="23" y="27"/>
                </a:lnTo>
                <a:lnTo>
                  <a:pt x="23" y="23"/>
                </a:lnTo>
                <a:lnTo>
                  <a:pt x="23" y="21"/>
                </a:lnTo>
                <a:lnTo>
                  <a:pt x="21" y="19"/>
                </a:lnTo>
                <a:lnTo>
                  <a:pt x="19" y="17"/>
                </a:lnTo>
                <a:lnTo>
                  <a:pt x="17" y="17"/>
                </a:lnTo>
                <a:lnTo>
                  <a:pt x="15" y="16"/>
                </a:lnTo>
                <a:lnTo>
                  <a:pt x="12" y="14"/>
                </a:lnTo>
                <a:lnTo>
                  <a:pt x="10" y="12"/>
                </a:lnTo>
                <a:lnTo>
                  <a:pt x="8" y="10"/>
                </a:lnTo>
                <a:lnTo>
                  <a:pt x="8" y="8"/>
                </a:lnTo>
                <a:lnTo>
                  <a:pt x="10" y="6"/>
                </a:lnTo>
                <a:lnTo>
                  <a:pt x="12" y="6"/>
                </a:lnTo>
                <a:lnTo>
                  <a:pt x="15" y="6"/>
                </a:lnTo>
                <a:lnTo>
                  <a:pt x="17" y="8"/>
                </a:lnTo>
                <a:lnTo>
                  <a:pt x="19" y="8"/>
                </a:lnTo>
                <a:lnTo>
                  <a:pt x="21" y="6"/>
                </a:lnTo>
                <a:lnTo>
                  <a:pt x="23" y="4"/>
                </a:lnTo>
                <a:lnTo>
                  <a:pt x="21" y="2"/>
                </a:lnTo>
                <a:lnTo>
                  <a:pt x="17" y="0"/>
                </a:lnTo>
                <a:lnTo>
                  <a:pt x="15" y="0"/>
                </a:lnTo>
                <a:lnTo>
                  <a:pt x="12" y="0"/>
                </a:lnTo>
                <a:lnTo>
                  <a:pt x="10" y="0"/>
                </a:lnTo>
                <a:lnTo>
                  <a:pt x="8" y="0"/>
                </a:lnTo>
                <a:lnTo>
                  <a:pt x="6" y="2"/>
                </a:lnTo>
                <a:lnTo>
                  <a:pt x="4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2" y="12"/>
                </a:lnTo>
                <a:lnTo>
                  <a:pt x="2" y="14"/>
                </a:lnTo>
                <a:lnTo>
                  <a:pt x="2" y="16"/>
                </a:lnTo>
                <a:lnTo>
                  <a:pt x="4" y="17"/>
                </a:lnTo>
                <a:lnTo>
                  <a:pt x="6" y="17"/>
                </a:lnTo>
                <a:lnTo>
                  <a:pt x="8" y="19"/>
                </a:lnTo>
                <a:lnTo>
                  <a:pt x="10" y="21"/>
                </a:lnTo>
                <a:lnTo>
                  <a:pt x="12" y="21"/>
                </a:lnTo>
                <a:lnTo>
                  <a:pt x="15" y="23"/>
                </a:lnTo>
                <a:lnTo>
                  <a:pt x="17" y="25"/>
                </a:lnTo>
                <a:lnTo>
                  <a:pt x="17" y="27"/>
                </a:lnTo>
                <a:lnTo>
                  <a:pt x="17" y="29"/>
                </a:lnTo>
                <a:lnTo>
                  <a:pt x="15" y="29"/>
                </a:lnTo>
                <a:lnTo>
                  <a:pt x="15" y="31"/>
                </a:lnTo>
                <a:lnTo>
                  <a:pt x="12" y="31"/>
                </a:lnTo>
                <a:lnTo>
                  <a:pt x="10" y="31"/>
                </a:lnTo>
                <a:lnTo>
                  <a:pt x="8" y="31"/>
                </a:lnTo>
                <a:lnTo>
                  <a:pt x="6" y="29"/>
                </a:lnTo>
                <a:lnTo>
                  <a:pt x="4" y="27"/>
                </a:lnTo>
                <a:lnTo>
                  <a:pt x="2" y="29"/>
                </a:lnTo>
                <a:lnTo>
                  <a:pt x="0" y="3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42" name="Rectangle 114"/>
          <xdr:cNvSpPr>
            <a:spLocks noChangeAspect="1" noChangeArrowheads="1"/>
          </xdr:cNvSpPr>
        </xdr:nvSpPr>
        <xdr:spPr bwMode="auto">
          <a:xfrm>
            <a:off x="909" y="788"/>
            <a:ext cx="8" cy="33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7543" name="Freeform 115"/>
          <xdr:cNvSpPr>
            <a:spLocks noChangeAspect="1" noEditPoints="1"/>
          </xdr:cNvSpPr>
        </xdr:nvSpPr>
        <xdr:spPr bwMode="auto">
          <a:xfrm>
            <a:off x="932" y="788"/>
            <a:ext cx="31" cy="33"/>
          </a:xfrm>
          <a:custGeom>
            <a:avLst/>
            <a:gdLst>
              <a:gd name="T0" fmla="*/ 0 w 30"/>
              <a:gd name="T1" fmla="*/ 19 h 37"/>
              <a:gd name="T2" fmla="*/ 2 w 30"/>
              <a:gd name="T3" fmla="*/ 19 h 37"/>
              <a:gd name="T4" fmla="*/ 7 w 30"/>
              <a:gd name="T5" fmla="*/ 19 h 37"/>
              <a:gd name="T6" fmla="*/ 11 w 30"/>
              <a:gd name="T7" fmla="*/ 19 h 37"/>
              <a:gd name="T8" fmla="*/ 11 w 30"/>
              <a:gd name="T9" fmla="*/ 19 h 37"/>
              <a:gd name="T10" fmla="*/ 11 w 30"/>
              <a:gd name="T11" fmla="*/ 19 h 37"/>
              <a:gd name="T12" fmla="*/ 21 w 30"/>
              <a:gd name="T13" fmla="*/ 19 h 37"/>
              <a:gd name="T14" fmla="*/ 23 w 30"/>
              <a:gd name="T15" fmla="*/ 18 h 37"/>
              <a:gd name="T16" fmla="*/ 28 w 30"/>
              <a:gd name="T17" fmla="*/ 17 h 37"/>
              <a:gd name="T18" fmla="*/ 30 w 30"/>
              <a:gd name="T19" fmla="*/ 17 h 37"/>
              <a:gd name="T20" fmla="*/ 32 w 30"/>
              <a:gd name="T21" fmla="*/ 17 h 37"/>
              <a:gd name="T22" fmla="*/ 34 w 30"/>
              <a:gd name="T23" fmla="*/ 16 h 37"/>
              <a:gd name="T24" fmla="*/ 34 w 30"/>
              <a:gd name="T25" fmla="*/ 15 h 37"/>
              <a:gd name="T26" fmla="*/ 36 w 30"/>
              <a:gd name="T27" fmla="*/ 13 h 37"/>
              <a:gd name="T28" fmla="*/ 36 w 30"/>
              <a:gd name="T29" fmla="*/ 12 h 37"/>
              <a:gd name="T30" fmla="*/ 36 w 30"/>
              <a:gd name="T31" fmla="*/ 10 h 37"/>
              <a:gd name="T32" fmla="*/ 36 w 30"/>
              <a:gd name="T33" fmla="*/ 9 h 37"/>
              <a:gd name="T34" fmla="*/ 36 w 30"/>
              <a:gd name="T35" fmla="*/ 7 h 37"/>
              <a:gd name="T36" fmla="*/ 36 w 30"/>
              <a:gd name="T37" fmla="*/ 6 h 37"/>
              <a:gd name="T38" fmla="*/ 34 w 30"/>
              <a:gd name="T39" fmla="*/ 4 h 37"/>
              <a:gd name="T40" fmla="*/ 30 w 30"/>
              <a:gd name="T41" fmla="*/ 4 h 37"/>
              <a:gd name="T42" fmla="*/ 30 w 30"/>
              <a:gd name="T43" fmla="*/ 4 h 37"/>
              <a:gd name="T44" fmla="*/ 28 w 30"/>
              <a:gd name="T45" fmla="*/ 2 h 37"/>
              <a:gd name="T46" fmla="*/ 23 w 30"/>
              <a:gd name="T47" fmla="*/ 0 h 37"/>
              <a:gd name="T48" fmla="*/ 11 w 30"/>
              <a:gd name="T49" fmla="*/ 0 h 37"/>
              <a:gd name="T50" fmla="*/ 9 w 30"/>
              <a:gd name="T51" fmla="*/ 0 h 37"/>
              <a:gd name="T52" fmla="*/ 9 w 30"/>
              <a:gd name="T53" fmla="*/ 0 h 37"/>
              <a:gd name="T54" fmla="*/ 9 w 30"/>
              <a:gd name="T55" fmla="*/ 0 h 37"/>
              <a:gd name="T56" fmla="*/ 5 w 30"/>
              <a:gd name="T57" fmla="*/ 0 h 37"/>
              <a:gd name="T58" fmla="*/ 0 w 30"/>
              <a:gd name="T59" fmla="*/ 0 h 37"/>
              <a:gd name="T60" fmla="*/ 0 w 30"/>
              <a:gd name="T61" fmla="*/ 2 h 37"/>
              <a:gd name="T62" fmla="*/ 0 w 30"/>
              <a:gd name="T63" fmla="*/ 4 h 37"/>
              <a:gd name="T64" fmla="*/ 0 w 30"/>
              <a:gd name="T65" fmla="*/ 12 h 37"/>
              <a:gd name="T66" fmla="*/ 0 w 30"/>
              <a:gd name="T67" fmla="*/ 18 h 37"/>
              <a:gd name="T68" fmla="*/ 0 w 30"/>
              <a:gd name="T69" fmla="*/ 19 h 37"/>
              <a:gd name="T70" fmla="*/ 9 w 30"/>
              <a:gd name="T71" fmla="*/ 15 h 37"/>
              <a:gd name="T72" fmla="*/ 9 w 30"/>
              <a:gd name="T73" fmla="*/ 13 h 37"/>
              <a:gd name="T74" fmla="*/ 9 w 30"/>
              <a:gd name="T75" fmla="*/ 8 h 37"/>
              <a:gd name="T76" fmla="*/ 9 w 30"/>
              <a:gd name="T77" fmla="*/ 4 h 37"/>
              <a:gd name="T78" fmla="*/ 9 w 30"/>
              <a:gd name="T79" fmla="*/ 4 h 37"/>
              <a:gd name="T80" fmla="*/ 9 w 30"/>
              <a:gd name="T81" fmla="*/ 4 h 37"/>
              <a:gd name="T82" fmla="*/ 11 w 30"/>
              <a:gd name="T83" fmla="*/ 4 h 37"/>
              <a:gd name="T84" fmla="*/ 11 w 30"/>
              <a:gd name="T85" fmla="*/ 4 h 37"/>
              <a:gd name="T86" fmla="*/ 11 w 30"/>
              <a:gd name="T87" fmla="*/ 4 h 37"/>
              <a:gd name="T88" fmla="*/ 13 w 30"/>
              <a:gd name="T89" fmla="*/ 4 h 37"/>
              <a:gd name="T90" fmla="*/ 23 w 30"/>
              <a:gd name="T91" fmla="*/ 4 h 37"/>
              <a:gd name="T92" fmla="*/ 25 w 30"/>
              <a:gd name="T93" fmla="*/ 4 h 37"/>
              <a:gd name="T94" fmla="*/ 28 w 30"/>
              <a:gd name="T95" fmla="*/ 4 h 37"/>
              <a:gd name="T96" fmla="*/ 28 w 30"/>
              <a:gd name="T97" fmla="*/ 7 h 37"/>
              <a:gd name="T98" fmla="*/ 28 w 30"/>
              <a:gd name="T99" fmla="*/ 9 h 37"/>
              <a:gd name="T100" fmla="*/ 30 w 30"/>
              <a:gd name="T101" fmla="*/ 9 h 37"/>
              <a:gd name="T102" fmla="*/ 28 w 30"/>
              <a:gd name="T103" fmla="*/ 11 h 37"/>
              <a:gd name="T104" fmla="*/ 28 w 30"/>
              <a:gd name="T105" fmla="*/ 12 h 37"/>
              <a:gd name="T106" fmla="*/ 28 w 30"/>
              <a:gd name="T107" fmla="*/ 13 h 37"/>
              <a:gd name="T108" fmla="*/ 25 w 30"/>
              <a:gd name="T109" fmla="*/ 15 h 37"/>
              <a:gd name="T110" fmla="*/ 23 w 30"/>
              <a:gd name="T111" fmla="*/ 15 h 37"/>
              <a:gd name="T112" fmla="*/ 13 w 30"/>
              <a:gd name="T113" fmla="*/ 15 h 37"/>
              <a:gd name="T114" fmla="*/ 11 w 30"/>
              <a:gd name="T115" fmla="*/ 15 h 37"/>
              <a:gd name="T116" fmla="*/ 11 w 30"/>
              <a:gd name="T117" fmla="*/ 15 h 37"/>
              <a:gd name="T118" fmla="*/ 11 w 30"/>
              <a:gd name="T119" fmla="*/ 15 h 37"/>
              <a:gd name="T120" fmla="*/ 9 w 30"/>
              <a:gd name="T121" fmla="*/ 15 h 37"/>
              <a:gd name="T122" fmla="*/ 9 w 30"/>
              <a:gd name="T123" fmla="*/ 15 h 37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30"/>
              <a:gd name="T187" fmla="*/ 0 h 37"/>
              <a:gd name="T188" fmla="*/ 30 w 30"/>
              <a:gd name="T189" fmla="*/ 37 h 37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30" h="37">
                <a:moveTo>
                  <a:pt x="0" y="37"/>
                </a:moveTo>
                <a:lnTo>
                  <a:pt x="2" y="37"/>
                </a:lnTo>
                <a:lnTo>
                  <a:pt x="7" y="37"/>
                </a:lnTo>
                <a:lnTo>
                  <a:pt x="11" y="37"/>
                </a:lnTo>
                <a:lnTo>
                  <a:pt x="15" y="37"/>
                </a:lnTo>
                <a:lnTo>
                  <a:pt x="17" y="35"/>
                </a:lnTo>
                <a:lnTo>
                  <a:pt x="22" y="33"/>
                </a:lnTo>
                <a:lnTo>
                  <a:pt x="24" y="33"/>
                </a:lnTo>
                <a:lnTo>
                  <a:pt x="26" y="33"/>
                </a:lnTo>
                <a:lnTo>
                  <a:pt x="28" y="31"/>
                </a:lnTo>
                <a:lnTo>
                  <a:pt x="28" y="29"/>
                </a:lnTo>
                <a:lnTo>
                  <a:pt x="30" y="27"/>
                </a:lnTo>
                <a:lnTo>
                  <a:pt x="30" y="23"/>
                </a:lnTo>
                <a:lnTo>
                  <a:pt x="30" y="19"/>
                </a:lnTo>
                <a:lnTo>
                  <a:pt x="30" y="17"/>
                </a:lnTo>
                <a:lnTo>
                  <a:pt x="30" y="14"/>
                </a:lnTo>
                <a:lnTo>
                  <a:pt x="30" y="12"/>
                </a:lnTo>
                <a:lnTo>
                  <a:pt x="28" y="8"/>
                </a:lnTo>
                <a:lnTo>
                  <a:pt x="24" y="4"/>
                </a:lnTo>
                <a:lnTo>
                  <a:pt x="22" y="2"/>
                </a:lnTo>
                <a:lnTo>
                  <a:pt x="17" y="0"/>
                </a:lnTo>
                <a:lnTo>
                  <a:pt x="11" y="0"/>
                </a:lnTo>
                <a:lnTo>
                  <a:pt x="9" y="0"/>
                </a:lnTo>
                <a:lnTo>
                  <a:pt x="5" y="0"/>
                </a:lnTo>
                <a:lnTo>
                  <a:pt x="0" y="0"/>
                </a:lnTo>
                <a:lnTo>
                  <a:pt x="0" y="2"/>
                </a:lnTo>
                <a:lnTo>
                  <a:pt x="0" y="6"/>
                </a:lnTo>
                <a:lnTo>
                  <a:pt x="0" y="23"/>
                </a:lnTo>
                <a:lnTo>
                  <a:pt x="0" y="35"/>
                </a:lnTo>
                <a:lnTo>
                  <a:pt x="0" y="37"/>
                </a:lnTo>
                <a:close/>
                <a:moveTo>
                  <a:pt x="9" y="29"/>
                </a:moveTo>
                <a:lnTo>
                  <a:pt x="9" y="27"/>
                </a:lnTo>
                <a:lnTo>
                  <a:pt x="9" y="16"/>
                </a:lnTo>
                <a:lnTo>
                  <a:pt x="9" y="8"/>
                </a:lnTo>
                <a:lnTo>
                  <a:pt x="9" y="6"/>
                </a:lnTo>
                <a:lnTo>
                  <a:pt x="11" y="6"/>
                </a:lnTo>
                <a:lnTo>
                  <a:pt x="13" y="8"/>
                </a:lnTo>
                <a:lnTo>
                  <a:pt x="17" y="8"/>
                </a:lnTo>
                <a:lnTo>
                  <a:pt x="19" y="10"/>
                </a:lnTo>
                <a:lnTo>
                  <a:pt x="22" y="10"/>
                </a:lnTo>
                <a:lnTo>
                  <a:pt x="22" y="14"/>
                </a:lnTo>
                <a:lnTo>
                  <a:pt x="22" y="17"/>
                </a:lnTo>
                <a:lnTo>
                  <a:pt x="24" y="17"/>
                </a:lnTo>
                <a:lnTo>
                  <a:pt x="22" y="21"/>
                </a:lnTo>
                <a:lnTo>
                  <a:pt x="22" y="23"/>
                </a:lnTo>
                <a:lnTo>
                  <a:pt x="22" y="27"/>
                </a:lnTo>
                <a:lnTo>
                  <a:pt x="19" y="29"/>
                </a:lnTo>
                <a:lnTo>
                  <a:pt x="17" y="29"/>
                </a:lnTo>
                <a:lnTo>
                  <a:pt x="13" y="29"/>
                </a:lnTo>
                <a:lnTo>
                  <a:pt x="11" y="29"/>
                </a:lnTo>
                <a:lnTo>
                  <a:pt x="9" y="2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44" name="Freeform 116"/>
          <xdr:cNvSpPr>
            <a:spLocks noChangeAspect="1" noEditPoints="1"/>
          </xdr:cNvSpPr>
        </xdr:nvSpPr>
        <xdr:spPr bwMode="auto">
          <a:xfrm>
            <a:off x="973" y="788"/>
            <a:ext cx="35" cy="33"/>
          </a:xfrm>
          <a:custGeom>
            <a:avLst/>
            <a:gdLst>
              <a:gd name="T0" fmla="*/ 0 w 34"/>
              <a:gd name="T1" fmla="*/ 19 h 37"/>
              <a:gd name="T2" fmla="*/ 6 w 34"/>
              <a:gd name="T3" fmla="*/ 19 h 37"/>
              <a:gd name="T4" fmla="*/ 10 w 34"/>
              <a:gd name="T5" fmla="*/ 15 h 37"/>
              <a:gd name="T6" fmla="*/ 29 w 34"/>
              <a:gd name="T7" fmla="*/ 15 h 37"/>
              <a:gd name="T8" fmla="*/ 31 w 34"/>
              <a:gd name="T9" fmla="*/ 19 h 37"/>
              <a:gd name="T10" fmla="*/ 40 w 34"/>
              <a:gd name="T11" fmla="*/ 19 h 37"/>
              <a:gd name="T12" fmla="*/ 27 w 34"/>
              <a:gd name="T13" fmla="*/ 0 h 37"/>
              <a:gd name="T14" fmla="*/ 12 w 34"/>
              <a:gd name="T15" fmla="*/ 0 h 37"/>
              <a:gd name="T16" fmla="*/ 0 w 34"/>
              <a:gd name="T17" fmla="*/ 19 h 37"/>
              <a:gd name="T18" fmla="*/ 27 w 34"/>
              <a:gd name="T19" fmla="*/ 12 h 37"/>
              <a:gd name="T20" fmla="*/ 27 w 34"/>
              <a:gd name="T21" fmla="*/ 12 h 37"/>
              <a:gd name="T22" fmla="*/ 25 w 34"/>
              <a:gd name="T23" fmla="*/ 12 h 37"/>
              <a:gd name="T24" fmla="*/ 14 w 34"/>
              <a:gd name="T25" fmla="*/ 12 h 37"/>
              <a:gd name="T26" fmla="*/ 12 w 34"/>
              <a:gd name="T27" fmla="*/ 12 h 37"/>
              <a:gd name="T28" fmla="*/ 12 w 34"/>
              <a:gd name="T29" fmla="*/ 11 h 37"/>
              <a:gd name="T30" fmla="*/ 14 w 34"/>
              <a:gd name="T31" fmla="*/ 8 h 37"/>
              <a:gd name="T32" fmla="*/ 14 w 34"/>
              <a:gd name="T33" fmla="*/ 6 h 37"/>
              <a:gd name="T34" fmla="*/ 14 w 34"/>
              <a:gd name="T35" fmla="*/ 6 h 37"/>
              <a:gd name="T36" fmla="*/ 14 w 34"/>
              <a:gd name="T37" fmla="*/ 4 h 37"/>
              <a:gd name="T38" fmla="*/ 14 w 34"/>
              <a:gd name="T39" fmla="*/ 4 h 37"/>
              <a:gd name="T40" fmla="*/ 23 w 34"/>
              <a:gd name="T41" fmla="*/ 4 h 37"/>
              <a:gd name="T42" fmla="*/ 23 w 34"/>
              <a:gd name="T43" fmla="*/ 4 h 37"/>
              <a:gd name="T44" fmla="*/ 23 w 34"/>
              <a:gd name="T45" fmla="*/ 4 h 37"/>
              <a:gd name="T46" fmla="*/ 23 w 34"/>
              <a:gd name="T47" fmla="*/ 4 h 37"/>
              <a:gd name="T48" fmla="*/ 23 w 34"/>
              <a:gd name="T49" fmla="*/ 4 h 37"/>
              <a:gd name="T50" fmla="*/ 23 w 34"/>
              <a:gd name="T51" fmla="*/ 6 h 37"/>
              <a:gd name="T52" fmla="*/ 23 w 34"/>
              <a:gd name="T53" fmla="*/ 6 h 37"/>
              <a:gd name="T54" fmla="*/ 23 w 34"/>
              <a:gd name="T55" fmla="*/ 6 h 37"/>
              <a:gd name="T56" fmla="*/ 23 w 34"/>
              <a:gd name="T57" fmla="*/ 7 h 37"/>
              <a:gd name="T58" fmla="*/ 25 w 34"/>
              <a:gd name="T59" fmla="*/ 10 h 37"/>
              <a:gd name="T60" fmla="*/ 27 w 34"/>
              <a:gd name="T61" fmla="*/ 12 h 37"/>
              <a:gd name="T62" fmla="*/ 27 w 34"/>
              <a:gd name="T63" fmla="*/ 12 h 37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34"/>
              <a:gd name="T97" fmla="*/ 0 h 37"/>
              <a:gd name="T98" fmla="*/ 34 w 34"/>
              <a:gd name="T99" fmla="*/ 37 h 37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34" h="37">
                <a:moveTo>
                  <a:pt x="0" y="37"/>
                </a:moveTo>
                <a:lnTo>
                  <a:pt x="6" y="37"/>
                </a:lnTo>
                <a:lnTo>
                  <a:pt x="10" y="29"/>
                </a:lnTo>
                <a:lnTo>
                  <a:pt x="23" y="29"/>
                </a:lnTo>
                <a:lnTo>
                  <a:pt x="25" y="37"/>
                </a:lnTo>
                <a:lnTo>
                  <a:pt x="34" y="37"/>
                </a:lnTo>
                <a:lnTo>
                  <a:pt x="21" y="0"/>
                </a:lnTo>
                <a:lnTo>
                  <a:pt x="12" y="0"/>
                </a:lnTo>
                <a:lnTo>
                  <a:pt x="0" y="37"/>
                </a:lnTo>
                <a:close/>
                <a:moveTo>
                  <a:pt x="21" y="23"/>
                </a:moveTo>
                <a:lnTo>
                  <a:pt x="21" y="23"/>
                </a:lnTo>
                <a:lnTo>
                  <a:pt x="19" y="23"/>
                </a:lnTo>
                <a:lnTo>
                  <a:pt x="14" y="23"/>
                </a:lnTo>
                <a:lnTo>
                  <a:pt x="12" y="23"/>
                </a:lnTo>
                <a:lnTo>
                  <a:pt x="12" y="21"/>
                </a:lnTo>
                <a:lnTo>
                  <a:pt x="14" y="16"/>
                </a:lnTo>
                <a:lnTo>
                  <a:pt x="14" y="12"/>
                </a:lnTo>
                <a:lnTo>
                  <a:pt x="14" y="10"/>
                </a:lnTo>
                <a:lnTo>
                  <a:pt x="17" y="8"/>
                </a:lnTo>
                <a:lnTo>
                  <a:pt x="17" y="6"/>
                </a:lnTo>
                <a:lnTo>
                  <a:pt x="17" y="8"/>
                </a:lnTo>
                <a:lnTo>
                  <a:pt x="17" y="10"/>
                </a:lnTo>
                <a:lnTo>
                  <a:pt x="17" y="12"/>
                </a:lnTo>
                <a:lnTo>
                  <a:pt x="17" y="14"/>
                </a:lnTo>
                <a:lnTo>
                  <a:pt x="19" y="19"/>
                </a:lnTo>
                <a:lnTo>
                  <a:pt x="21" y="2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45" name="Freeform 117"/>
          <xdr:cNvSpPr>
            <a:spLocks noChangeAspect="1" noEditPoints="1"/>
          </xdr:cNvSpPr>
        </xdr:nvSpPr>
        <xdr:spPr bwMode="auto">
          <a:xfrm>
            <a:off x="1018" y="788"/>
            <a:ext cx="33" cy="33"/>
          </a:xfrm>
          <a:custGeom>
            <a:avLst/>
            <a:gdLst>
              <a:gd name="T0" fmla="*/ 0 w 32"/>
              <a:gd name="T1" fmla="*/ 19 h 37"/>
              <a:gd name="T2" fmla="*/ 2 w 32"/>
              <a:gd name="T3" fmla="*/ 19 h 37"/>
              <a:gd name="T4" fmla="*/ 7 w 32"/>
              <a:gd name="T5" fmla="*/ 19 h 37"/>
              <a:gd name="T6" fmla="*/ 11 w 32"/>
              <a:gd name="T7" fmla="*/ 19 h 37"/>
              <a:gd name="T8" fmla="*/ 11 w 32"/>
              <a:gd name="T9" fmla="*/ 19 h 37"/>
              <a:gd name="T10" fmla="*/ 13 w 32"/>
              <a:gd name="T11" fmla="*/ 19 h 37"/>
              <a:gd name="T12" fmla="*/ 15 w 32"/>
              <a:gd name="T13" fmla="*/ 19 h 37"/>
              <a:gd name="T14" fmla="*/ 25 w 32"/>
              <a:gd name="T15" fmla="*/ 18 h 37"/>
              <a:gd name="T16" fmla="*/ 30 w 32"/>
              <a:gd name="T17" fmla="*/ 17 h 37"/>
              <a:gd name="T18" fmla="*/ 32 w 32"/>
              <a:gd name="T19" fmla="*/ 17 h 37"/>
              <a:gd name="T20" fmla="*/ 32 w 32"/>
              <a:gd name="T21" fmla="*/ 17 h 37"/>
              <a:gd name="T22" fmla="*/ 34 w 32"/>
              <a:gd name="T23" fmla="*/ 16 h 37"/>
              <a:gd name="T24" fmla="*/ 36 w 32"/>
              <a:gd name="T25" fmla="*/ 15 h 37"/>
              <a:gd name="T26" fmla="*/ 36 w 32"/>
              <a:gd name="T27" fmla="*/ 13 h 37"/>
              <a:gd name="T28" fmla="*/ 38 w 32"/>
              <a:gd name="T29" fmla="*/ 12 h 37"/>
              <a:gd name="T30" fmla="*/ 38 w 32"/>
              <a:gd name="T31" fmla="*/ 10 h 37"/>
              <a:gd name="T32" fmla="*/ 38 w 32"/>
              <a:gd name="T33" fmla="*/ 9 h 37"/>
              <a:gd name="T34" fmla="*/ 38 w 32"/>
              <a:gd name="T35" fmla="*/ 7 h 37"/>
              <a:gd name="T36" fmla="*/ 36 w 32"/>
              <a:gd name="T37" fmla="*/ 6 h 37"/>
              <a:gd name="T38" fmla="*/ 34 w 32"/>
              <a:gd name="T39" fmla="*/ 4 h 37"/>
              <a:gd name="T40" fmla="*/ 32 w 32"/>
              <a:gd name="T41" fmla="*/ 4 h 37"/>
              <a:gd name="T42" fmla="*/ 30 w 32"/>
              <a:gd name="T43" fmla="*/ 4 h 37"/>
              <a:gd name="T44" fmla="*/ 27 w 32"/>
              <a:gd name="T45" fmla="*/ 2 h 37"/>
              <a:gd name="T46" fmla="*/ 23 w 32"/>
              <a:gd name="T47" fmla="*/ 0 h 37"/>
              <a:gd name="T48" fmla="*/ 13 w 32"/>
              <a:gd name="T49" fmla="*/ 0 h 37"/>
              <a:gd name="T50" fmla="*/ 11 w 32"/>
              <a:gd name="T51" fmla="*/ 0 h 37"/>
              <a:gd name="T52" fmla="*/ 11 w 32"/>
              <a:gd name="T53" fmla="*/ 0 h 37"/>
              <a:gd name="T54" fmla="*/ 9 w 32"/>
              <a:gd name="T55" fmla="*/ 0 h 37"/>
              <a:gd name="T56" fmla="*/ 4 w 32"/>
              <a:gd name="T57" fmla="*/ 0 h 37"/>
              <a:gd name="T58" fmla="*/ 0 w 32"/>
              <a:gd name="T59" fmla="*/ 0 h 37"/>
              <a:gd name="T60" fmla="*/ 0 w 32"/>
              <a:gd name="T61" fmla="*/ 2 h 37"/>
              <a:gd name="T62" fmla="*/ 0 w 32"/>
              <a:gd name="T63" fmla="*/ 4 h 37"/>
              <a:gd name="T64" fmla="*/ 0 w 32"/>
              <a:gd name="T65" fmla="*/ 12 h 37"/>
              <a:gd name="T66" fmla="*/ 0 w 32"/>
              <a:gd name="T67" fmla="*/ 18 h 37"/>
              <a:gd name="T68" fmla="*/ 0 w 32"/>
              <a:gd name="T69" fmla="*/ 19 h 37"/>
              <a:gd name="T70" fmla="*/ 9 w 32"/>
              <a:gd name="T71" fmla="*/ 15 h 37"/>
              <a:gd name="T72" fmla="*/ 9 w 32"/>
              <a:gd name="T73" fmla="*/ 13 h 37"/>
              <a:gd name="T74" fmla="*/ 9 w 32"/>
              <a:gd name="T75" fmla="*/ 8 h 37"/>
              <a:gd name="T76" fmla="*/ 9 w 32"/>
              <a:gd name="T77" fmla="*/ 4 h 37"/>
              <a:gd name="T78" fmla="*/ 9 w 32"/>
              <a:gd name="T79" fmla="*/ 4 h 37"/>
              <a:gd name="T80" fmla="*/ 9 w 32"/>
              <a:gd name="T81" fmla="*/ 4 h 37"/>
              <a:gd name="T82" fmla="*/ 11 w 32"/>
              <a:gd name="T83" fmla="*/ 4 h 37"/>
              <a:gd name="T84" fmla="*/ 13 w 32"/>
              <a:gd name="T85" fmla="*/ 4 h 37"/>
              <a:gd name="T86" fmla="*/ 13 w 32"/>
              <a:gd name="T87" fmla="*/ 4 h 37"/>
              <a:gd name="T88" fmla="*/ 15 w 32"/>
              <a:gd name="T89" fmla="*/ 4 h 37"/>
              <a:gd name="T90" fmla="*/ 23 w 32"/>
              <a:gd name="T91" fmla="*/ 4 h 37"/>
              <a:gd name="T92" fmla="*/ 25 w 32"/>
              <a:gd name="T93" fmla="*/ 4 h 37"/>
              <a:gd name="T94" fmla="*/ 27 w 32"/>
              <a:gd name="T95" fmla="*/ 4 h 37"/>
              <a:gd name="T96" fmla="*/ 30 w 32"/>
              <a:gd name="T97" fmla="*/ 7 h 37"/>
              <a:gd name="T98" fmla="*/ 30 w 32"/>
              <a:gd name="T99" fmla="*/ 9 h 37"/>
              <a:gd name="T100" fmla="*/ 30 w 32"/>
              <a:gd name="T101" fmla="*/ 9 h 37"/>
              <a:gd name="T102" fmla="*/ 30 w 32"/>
              <a:gd name="T103" fmla="*/ 11 h 37"/>
              <a:gd name="T104" fmla="*/ 30 w 32"/>
              <a:gd name="T105" fmla="*/ 12 h 37"/>
              <a:gd name="T106" fmla="*/ 27 w 32"/>
              <a:gd name="T107" fmla="*/ 13 h 37"/>
              <a:gd name="T108" fmla="*/ 25 w 32"/>
              <a:gd name="T109" fmla="*/ 15 h 37"/>
              <a:gd name="T110" fmla="*/ 23 w 32"/>
              <a:gd name="T111" fmla="*/ 15 h 37"/>
              <a:gd name="T112" fmla="*/ 15 w 32"/>
              <a:gd name="T113" fmla="*/ 15 h 37"/>
              <a:gd name="T114" fmla="*/ 13 w 32"/>
              <a:gd name="T115" fmla="*/ 15 h 37"/>
              <a:gd name="T116" fmla="*/ 13 w 32"/>
              <a:gd name="T117" fmla="*/ 15 h 37"/>
              <a:gd name="T118" fmla="*/ 13 w 32"/>
              <a:gd name="T119" fmla="*/ 15 h 37"/>
              <a:gd name="T120" fmla="*/ 11 w 32"/>
              <a:gd name="T121" fmla="*/ 15 h 37"/>
              <a:gd name="T122" fmla="*/ 9 w 32"/>
              <a:gd name="T123" fmla="*/ 15 h 37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32"/>
              <a:gd name="T187" fmla="*/ 0 h 37"/>
              <a:gd name="T188" fmla="*/ 32 w 32"/>
              <a:gd name="T189" fmla="*/ 37 h 37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32" h="37">
                <a:moveTo>
                  <a:pt x="0" y="37"/>
                </a:moveTo>
                <a:lnTo>
                  <a:pt x="2" y="37"/>
                </a:lnTo>
                <a:lnTo>
                  <a:pt x="7" y="37"/>
                </a:lnTo>
                <a:lnTo>
                  <a:pt x="11" y="37"/>
                </a:lnTo>
                <a:lnTo>
                  <a:pt x="13" y="37"/>
                </a:lnTo>
                <a:lnTo>
                  <a:pt x="15" y="37"/>
                </a:lnTo>
                <a:lnTo>
                  <a:pt x="19" y="35"/>
                </a:lnTo>
                <a:lnTo>
                  <a:pt x="24" y="33"/>
                </a:lnTo>
                <a:lnTo>
                  <a:pt x="26" y="33"/>
                </a:lnTo>
                <a:lnTo>
                  <a:pt x="28" y="31"/>
                </a:lnTo>
                <a:lnTo>
                  <a:pt x="30" y="29"/>
                </a:lnTo>
                <a:lnTo>
                  <a:pt x="30" y="27"/>
                </a:lnTo>
                <a:lnTo>
                  <a:pt x="32" y="23"/>
                </a:lnTo>
                <a:lnTo>
                  <a:pt x="32" y="19"/>
                </a:lnTo>
                <a:lnTo>
                  <a:pt x="32" y="17"/>
                </a:lnTo>
                <a:lnTo>
                  <a:pt x="32" y="14"/>
                </a:lnTo>
                <a:lnTo>
                  <a:pt x="30" y="12"/>
                </a:lnTo>
                <a:lnTo>
                  <a:pt x="28" y="8"/>
                </a:lnTo>
                <a:lnTo>
                  <a:pt x="26" y="4"/>
                </a:lnTo>
                <a:lnTo>
                  <a:pt x="24" y="4"/>
                </a:lnTo>
                <a:lnTo>
                  <a:pt x="21" y="2"/>
                </a:lnTo>
                <a:lnTo>
                  <a:pt x="17" y="0"/>
                </a:lnTo>
                <a:lnTo>
                  <a:pt x="13" y="0"/>
                </a:lnTo>
                <a:lnTo>
                  <a:pt x="11" y="0"/>
                </a:lnTo>
                <a:lnTo>
                  <a:pt x="9" y="0"/>
                </a:lnTo>
                <a:lnTo>
                  <a:pt x="4" y="0"/>
                </a:lnTo>
                <a:lnTo>
                  <a:pt x="0" y="0"/>
                </a:lnTo>
                <a:lnTo>
                  <a:pt x="0" y="2"/>
                </a:lnTo>
                <a:lnTo>
                  <a:pt x="0" y="6"/>
                </a:lnTo>
                <a:lnTo>
                  <a:pt x="0" y="23"/>
                </a:lnTo>
                <a:lnTo>
                  <a:pt x="0" y="35"/>
                </a:lnTo>
                <a:lnTo>
                  <a:pt x="0" y="37"/>
                </a:lnTo>
                <a:close/>
                <a:moveTo>
                  <a:pt x="9" y="29"/>
                </a:moveTo>
                <a:lnTo>
                  <a:pt x="9" y="27"/>
                </a:lnTo>
                <a:lnTo>
                  <a:pt x="9" y="16"/>
                </a:lnTo>
                <a:lnTo>
                  <a:pt x="9" y="8"/>
                </a:lnTo>
                <a:lnTo>
                  <a:pt x="9" y="6"/>
                </a:lnTo>
                <a:lnTo>
                  <a:pt x="11" y="6"/>
                </a:lnTo>
                <a:lnTo>
                  <a:pt x="13" y="6"/>
                </a:lnTo>
                <a:lnTo>
                  <a:pt x="15" y="8"/>
                </a:lnTo>
                <a:lnTo>
                  <a:pt x="17" y="8"/>
                </a:lnTo>
                <a:lnTo>
                  <a:pt x="19" y="10"/>
                </a:lnTo>
                <a:lnTo>
                  <a:pt x="21" y="10"/>
                </a:lnTo>
                <a:lnTo>
                  <a:pt x="24" y="14"/>
                </a:lnTo>
                <a:lnTo>
                  <a:pt x="24" y="17"/>
                </a:lnTo>
                <a:lnTo>
                  <a:pt x="24" y="21"/>
                </a:lnTo>
                <a:lnTo>
                  <a:pt x="24" y="23"/>
                </a:lnTo>
                <a:lnTo>
                  <a:pt x="21" y="27"/>
                </a:lnTo>
                <a:lnTo>
                  <a:pt x="19" y="29"/>
                </a:lnTo>
                <a:lnTo>
                  <a:pt x="17" y="29"/>
                </a:lnTo>
                <a:lnTo>
                  <a:pt x="15" y="29"/>
                </a:lnTo>
                <a:lnTo>
                  <a:pt x="13" y="29"/>
                </a:lnTo>
                <a:lnTo>
                  <a:pt x="11" y="29"/>
                </a:lnTo>
                <a:lnTo>
                  <a:pt x="9" y="2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46" name="Freeform 118"/>
          <xdr:cNvSpPr>
            <a:spLocks noChangeAspect="1"/>
          </xdr:cNvSpPr>
        </xdr:nvSpPr>
        <xdr:spPr bwMode="auto">
          <a:xfrm>
            <a:off x="1065" y="788"/>
            <a:ext cx="20" cy="33"/>
          </a:xfrm>
          <a:custGeom>
            <a:avLst/>
            <a:gdLst>
              <a:gd name="T0" fmla="*/ 0 w 19"/>
              <a:gd name="T1" fmla="*/ 19 h 37"/>
              <a:gd name="T2" fmla="*/ 25 w 19"/>
              <a:gd name="T3" fmla="*/ 19 h 37"/>
              <a:gd name="T4" fmla="*/ 25 w 19"/>
              <a:gd name="T5" fmla="*/ 15 h 37"/>
              <a:gd name="T6" fmla="*/ 6 w 19"/>
              <a:gd name="T7" fmla="*/ 15 h 37"/>
              <a:gd name="T8" fmla="*/ 6 w 19"/>
              <a:gd name="T9" fmla="*/ 11 h 37"/>
              <a:gd name="T10" fmla="*/ 25 w 19"/>
              <a:gd name="T11" fmla="*/ 11 h 37"/>
              <a:gd name="T12" fmla="*/ 25 w 19"/>
              <a:gd name="T13" fmla="*/ 7 h 37"/>
              <a:gd name="T14" fmla="*/ 6 w 19"/>
              <a:gd name="T15" fmla="*/ 7 h 37"/>
              <a:gd name="T16" fmla="*/ 6 w 19"/>
              <a:gd name="T17" fmla="*/ 4 h 37"/>
              <a:gd name="T18" fmla="*/ 25 w 19"/>
              <a:gd name="T19" fmla="*/ 4 h 37"/>
              <a:gd name="T20" fmla="*/ 25 w 19"/>
              <a:gd name="T21" fmla="*/ 0 h 37"/>
              <a:gd name="T22" fmla="*/ 0 w 19"/>
              <a:gd name="T23" fmla="*/ 0 h 37"/>
              <a:gd name="T24" fmla="*/ 0 w 19"/>
              <a:gd name="T25" fmla="*/ 19 h 37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9"/>
              <a:gd name="T40" fmla="*/ 0 h 37"/>
              <a:gd name="T41" fmla="*/ 19 w 19"/>
              <a:gd name="T42" fmla="*/ 37 h 37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9" h="37">
                <a:moveTo>
                  <a:pt x="0" y="37"/>
                </a:moveTo>
                <a:lnTo>
                  <a:pt x="19" y="37"/>
                </a:lnTo>
                <a:lnTo>
                  <a:pt x="19" y="29"/>
                </a:lnTo>
                <a:lnTo>
                  <a:pt x="6" y="29"/>
                </a:lnTo>
                <a:lnTo>
                  <a:pt x="6" y="21"/>
                </a:lnTo>
                <a:lnTo>
                  <a:pt x="19" y="21"/>
                </a:lnTo>
                <a:lnTo>
                  <a:pt x="19" y="14"/>
                </a:lnTo>
                <a:lnTo>
                  <a:pt x="6" y="14"/>
                </a:lnTo>
                <a:lnTo>
                  <a:pt x="6" y="6"/>
                </a:lnTo>
                <a:lnTo>
                  <a:pt x="19" y="6"/>
                </a:lnTo>
                <a:lnTo>
                  <a:pt x="19" y="0"/>
                </a:lnTo>
                <a:lnTo>
                  <a:pt x="0" y="0"/>
                </a:lnTo>
                <a:lnTo>
                  <a:pt x="0" y="3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47" name="Freeform 119"/>
          <xdr:cNvSpPr>
            <a:spLocks noChangeAspect="1" noEditPoints="1"/>
          </xdr:cNvSpPr>
        </xdr:nvSpPr>
        <xdr:spPr bwMode="auto">
          <a:xfrm>
            <a:off x="1115" y="788"/>
            <a:ext cx="33" cy="33"/>
          </a:xfrm>
          <a:custGeom>
            <a:avLst/>
            <a:gdLst>
              <a:gd name="T0" fmla="*/ 0 w 32"/>
              <a:gd name="T1" fmla="*/ 19 h 37"/>
              <a:gd name="T2" fmla="*/ 2 w 32"/>
              <a:gd name="T3" fmla="*/ 19 h 37"/>
              <a:gd name="T4" fmla="*/ 6 w 32"/>
              <a:gd name="T5" fmla="*/ 19 h 37"/>
              <a:gd name="T6" fmla="*/ 10 w 32"/>
              <a:gd name="T7" fmla="*/ 19 h 37"/>
              <a:gd name="T8" fmla="*/ 10 w 32"/>
              <a:gd name="T9" fmla="*/ 19 h 37"/>
              <a:gd name="T10" fmla="*/ 10 w 32"/>
              <a:gd name="T11" fmla="*/ 19 h 37"/>
              <a:gd name="T12" fmla="*/ 15 w 32"/>
              <a:gd name="T13" fmla="*/ 19 h 37"/>
              <a:gd name="T14" fmla="*/ 25 w 32"/>
              <a:gd name="T15" fmla="*/ 18 h 37"/>
              <a:gd name="T16" fmla="*/ 29 w 32"/>
              <a:gd name="T17" fmla="*/ 17 h 37"/>
              <a:gd name="T18" fmla="*/ 31 w 32"/>
              <a:gd name="T19" fmla="*/ 17 h 37"/>
              <a:gd name="T20" fmla="*/ 31 w 32"/>
              <a:gd name="T21" fmla="*/ 17 h 37"/>
              <a:gd name="T22" fmla="*/ 33 w 32"/>
              <a:gd name="T23" fmla="*/ 16 h 37"/>
              <a:gd name="T24" fmla="*/ 33 w 32"/>
              <a:gd name="T25" fmla="*/ 15 h 37"/>
              <a:gd name="T26" fmla="*/ 35 w 32"/>
              <a:gd name="T27" fmla="*/ 13 h 37"/>
              <a:gd name="T28" fmla="*/ 35 w 32"/>
              <a:gd name="T29" fmla="*/ 12 h 37"/>
              <a:gd name="T30" fmla="*/ 35 w 32"/>
              <a:gd name="T31" fmla="*/ 10 h 37"/>
              <a:gd name="T32" fmla="*/ 38 w 32"/>
              <a:gd name="T33" fmla="*/ 9 h 37"/>
              <a:gd name="T34" fmla="*/ 35 w 32"/>
              <a:gd name="T35" fmla="*/ 7 h 37"/>
              <a:gd name="T36" fmla="*/ 35 w 32"/>
              <a:gd name="T37" fmla="*/ 6 h 37"/>
              <a:gd name="T38" fmla="*/ 33 w 32"/>
              <a:gd name="T39" fmla="*/ 4 h 37"/>
              <a:gd name="T40" fmla="*/ 31 w 32"/>
              <a:gd name="T41" fmla="*/ 4 h 37"/>
              <a:gd name="T42" fmla="*/ 29 w 32"/>
              <a:gd name="T43" fmla="*/ 4 h 37"/>
              <a:gd name="T44" fmla="*/ 27 w 32"/>
              <a:gd name="T45" fmla="*/ 2 h 37"/>
              <a:gd name="T46" fmla="*/ 23 w 32"/>
              <a:gd name="T47" fmla="*/ 0 h 37"/>
              <a:gd name="T48" fmla="*/ 10 w 32"/>
              <a:gd name="T49" fmla="*/ 0 h 37"/>
              <a:gd name="T50" fmla="*/ 10 w 32"/>
              <a:gd name="T51" fmla="*/ 0 h 37"/>
              <a:gd name="T52" fmla="*/ 8 w 32"/>
              <a:gd name="T53" fmla="*/ 0 h 37"/>
              <a:gd name="T54" fmla="*/ 8 w 32"/>
              <a:gd name="T55" fmla="*/ 0 h 37"/>
              <a:gd name="T56" fmla="*/ 4 w 32"/>
              <a:gd name="T57" fmla="*/ 0 h 37"/>
              <a:gd name="T58" fmla="*/ 0 w 32"/>
              <a:gd name="T59" fmla="*/ 0 h 37"/>
              <a:gd name="T60" fmla="*/ 0 w 32"/>
              <a:gd name="T61" fmla="*/ 2 h 37"/>
              <a:gd name="T62" fmla="*/ 0 w 32"/>
              <a:gd name="T63" fmla="*/ 4 h 37"/>
              <a:gd name="T64" fmla="*/ 0 w 32"/>
              <a:gd name="T65" fmla="*/ 12 h 37"/>
              <a:gd name="T66" fmla="*/ 0 w 32"/>
              <a:gd name="T67" fmla="*/ 18 h 37"/>
              <a:gd name="T68" fmla="*/ 0 w 32"/>
              <a:gd name="T69" fmla="*/ 19 h 37"/>
              <a:gd name="T70" fmla="*/ 8 w 32"/>
              <a:gd name="T71" fmla="*/ 15 h 37"/>
              <a:gd name="T72" fmla="*/ 8 w 32"/>
              <a:gd name="T73" fmla="*/ 13 h 37"/>
              <a:gd name="T74" fmla="*/ 8 w 32"/>
              <a:gd name="T75" fmla="*/ 8 h 37"/>
              <a:gd name="T76" fmla="*/ 8 w 32"/>
              <a:gd name="T77" fmla="*/ 4 h 37"/>
              <a:gd name="T78" fmla="*/ 8 w 32"/>
              <a:gd name="T79" fmla="*/ 4 h 37"/>
              <a:gd name="T80" fmla="*/ 8 w 32"/>
              <a:gd name="T81" fmla="*/ 4 h 37"/>
              <a:gd name="T82" fmla="*/ 10 w 32"/>
              <a:gd name="T83" fmla="*/ 4 h 37"/>
              <a:gd name="T84" fmla="*/ 10 w 32"/>
              <a:gd name="T85" fmla="*/ 4 h 37"/>
              <a:gd name="T86" fmla="*/ 13 w 32"/>
              <a:gd name="T87" fmla="*/ 4 h 37"/>
              <a:gd name="T88" fmla="*/ 15 w 32"/>
              <a:gd name="T89" fmla="*/ 4 h 37"/>
              <a:gd name="T90" fmla="*/ 23 w 32"/>
              <a:gd name="T91" fmla="*/ 4 h 37"/>
              <a:gd name="T92" fmla="*/ 25 w 32"/>
              <a:gd name="T93" fmla="*/ 4 h 37"/>
              <a:gd name="T94" fmla="*/ 27 w 32"/>
              <a:gd name="T95" fmla="*/ 4 h 37"/>
              <a:gd name="T96" fmla="*/ 29 w 32"/>
              <a:gd name="T97" fmla="*/ 7 h 37"/>
              <a:gd name="T98" fmla="*/ 29 w 32"/>
              <a:gd name="T99" fmla="*/ 9 h 37"/>
              <a:gd name="T100" fmla="*/ 29 w 32"/>
              <a:gd name="T101" fmla="*/ 9 h 37"/>
              <a:gd name="T102" fmla="*/ 29 w 32"/>
              <a:gd name="T103" fmla="*/ 11 h 37"/>
              <a:gd name="T104" fmla="*/ 29 w 32"/>
              <a:gd name="T105" fmla="*/ 12 h 37"/>
              <a:gd name="T106" fmla="*/ 27 w 32"/>
              <a:gd name="T107" fmla="*/ 13 h 37"/>
              <a:gd name="T108" fmla="*/ 25 w 32"/>
              <a:gd name="T109" fmla="*/ 15 h 37"/>
              <a:gd name="T110" fmla="*/ 23 w 32"/>
              <a:gd name="T111" fmla="*/ 15 h 37"/>
              <a:gd name="T112" fmla="*/ 15 w 32"/>
              <a:gd name="T113" fmla="*/ 15 h 37"/>
              <a:gd name="T114" fmla="*/ 13 w 32"/>
              <a:gd name="T115" fmla="*/ 15 h 37"/>
              <a:gd name="T116" fmla="*/ 10 w 32"/>
              <a:gd name="T117" fmla="*/ 15 h 37"/>
              <a:gd name="T118" fmla="*/ 10 w 32"/>
              <a:gd name="T119" fmla="*/ 15 h 37"/>
              <a:gd name="T120" fmla="*/ 8 w 32"/>
              <a:gd name="T121" fmla="*/ 15 h 37"/>
              <a:gd name="T122" fmla="*/ 8 w 32"/>
              <a:gd name="T123" fmla="*/ 15 h 37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32"/>
              <a:gd name="T187" fmla="*/ 0 h 37"/>
              <a:gd name="T188" fmla="*/ 32 w 32"/>
              <a:gd name="T189" fmla="*/ 37 h 37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32" h="37">
                <a:moveTo>
                  <a:pt x="0" y="37"/>
                </a:moveTo>
                <a:lnTo>
                  <a:pt x="2" y="37"/>
                </a:lnTo>
                <a:lnTo>
                  <a:pt x="6" y="37"/>
                </a:lnTo>
                <a:lnTo>
                  <a:pt x="10" y="37"/>
                </a:lnTo>
                <a:lnTo>
                  <a:pt x="15" y="37"/>
                </a:lnTo>
                <a:lnTo>
                  <a:pt x="19" y="35"/>
                </a:lnTo>
                <a:lnTo>
                  <a:pt x="23" y="33"/>
                </a:lnTo>
                <a:lnTo>
                  <a:pt x="25" y="33"/>
                </a:lnTo>
                <a:lnTo>
                  <a:pt x="27" y="31"/>
                </a:lnTo>
                <a:lnTo>
                  <a:pt x="27" y="29"/>
                </a:lnTo>
                <a:lnTo>
                  <a:pt x="29" y="27"/>
                </a:lnTo>
                <a:lnTo>
                  <a:pt x="29" y="23"/>
                </a:lnTo>
                <a:lnTo>
                  <a:pt x="29" y="19"/>
                </a:lnTo>
                <a:lnTo>
                  <a:pt x="32" y="17"/>
                </a:lnTo>
                <a:lnTo>
                  <a:pt x="29" y="14"/>
                </a:lnTo>
                <a:lnTo>
                  <a:pt x="29" y="12"/>
                </a:lnTo>
                <a:lnTo>
                  <a:pt x="27" y="8"/>
                </a:lnTo>
                <a:lnTo>
                  <a:pt x="25" y="4"/>
                </a:lnTo>
                <a:lnTo>
                  <a:pt x="23" y="4"/>
                </a:lnTo>
                <a:lnTo>
                  <a:pt x="21" y="2"/>
                </a:lnTo>
                <a:lnTo>
                  <a:pt x="17" y="0"/>
                </a:lnTo>
                <a:lnTo>
                  <a:pt x="10" y="0"/>
                </a:lnTo>
                <a:lnTo>
                  <a:pt x="8" y="0"/>
                </a:lnTo>
                <a:lnTo>
                  <a:pt x="4" y="0"/>
                </a:lnTo>
                <a:lnTo>
                  <a:pt x="0" y="0"/>
                </a:lnTo>
                <a:lnTo>
                  <a:pt x="0" y="2"/>
                </a:lnTo>
                <a:lnTo>
                  <a:pt x="0" y="6"/>
                </a:lnTo>
                <a:lnTo>
                  <a:pt x="0" y="23"/>
                </a:lnTo>
                <a:lnTo>
                  <a:pt x="0" y="35"/>
                </a:lnTo>
                <a:lnTo>
                  <a:pt x="0" y="37"/>
                </a:lnTo>
                <a:close/>
                <a:moveTo>
                  <a:pt x="8" y="29"/>
                </a:moveTo>
                <a:lnTo>
                  <a:pt x="8" y="27"/>
                </a:lnTo>
                <a:lnTo>
                  <a:pt x="8" y="16"/>
                </a:lnTo>
                <a:lnTo>
                  <a:pt x="8" y="8"/>
                </a:lnTo>
                <a:lnTo>
                  <a:pt x="8" y="6"/>
                </a:lnTo>
                <a:lnTo>
                  <a:pt x="10" y="6"/>
                </a:lnTo>
                <a:lnTo>
                  <a:pt x="13" y="6"/>
                </a:lnTo>
                <a:lnTo>
                  <a:pt x="15" y="8"/>
                </a:lnTo>
                <a:lnTo>
                  <a:pt x="17" y="8"/>
                </a:lnTo>
                <a:lnTo>
                  <a:pt x="19" y="10"/>
                </a:lnTo>
                <a:lnTo>
                  <a:pt x="21" y="10"/>
                </a:lnTo>
                <a:lnTo>
                  <a:pt x="23" y="14"/>
                </a:lnTo>
                <a:lnTo>
                  <a:pt x="23" y="17"/>
                </a:lnTo>
                <a:lnTo>
                  <a:pt x="23" y="21"/>
                </a:lnTo>
                <a:lnTo>
                  <a:pt x="23" y="23"/>
                </a:lnTo>
                <a:lnTo>
                  <a:pt x="21" y="27"/>
                </a:lnTo>
                <a:lnTo>
                  <a:pt x="19" y="29"/>
                </a:lnTo>
                <a:lnTo>
                  <a:pt x="17" y="29"/>
                </a:lnTo>
                <a:lnTo>
                  <a:pt x="15" y="29"/>
                </a:lnTo>
                <a:lnTo>
                  <a:pt x="13" y="29"/>
                </a:lnTo>
                <a:lnTo>
                  <a:pt x="10" y="29"/>
                </a:lnTo>
                <a:lnTo>
                  <a:pt x="8" y="2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48" name="Freeform 120"/>
          <xdr:cNvSpPr>
            <a:spLocks noChangeAspect="1"/>
          </xdr:cNvSpPr>
        </xdr:nvSpPr>
        <xdr:spPr bwMode="auto">
          <a:xfrm>
            <a:off x="1161" y="788"/>
            <a:ext cx="21" cy="33"/>
          </a:xfrm>
          <a:custGeom>
            <a:avLst/>
            <a:gdLst>
              <a:gd name="T0" fmla="*/ 0 w 20"/>
              <a:gd name="T1" fmla="*/ 19 h 37"/>
              <a:gd name="T2" fmla="*/ 26 w 20"/>
              <a:gd name="T3" fmla="*/ 19 h 37"/>
              <a:gd name="T4" fmla="*/ 26 w 20"/>
              <a:gd name="T5" fmla="*/ 15 h 37"/>
              <a:gd name="T6" fmla="*/ 7 w 20"/>
              <a:gd name="T7" fmla="*/ 15 h 37"/>
              <a:gd name="T8" fmla="*/ 7 w 20"/>
              <a:gd name="T9" fmla="*/ 11 h 37"/>
              <a:gd name="T10" fmla="*/ 26 w 20"/>
              <a:gd name="T11" fmla="*/ 11 h 37"/>
              <a:gd name="T12" fmla="*/ 26 w 20"/>
              <a:gd name="T13" fmla="*/ 7 h 37"/>
              <a:gd name="T14" fmla="*/ 7 w 20"/>
              <a:gd name="T15" fmla="*/ 7 h 37"/>
              <a:gd name="T16" fmla="*/ 7 w 20"/>
              <a:gd name="T17" fmla="*/ 4 h 37"/>
              <a:gd name="T18" fmla="*/ 26 w 20"/>
              <a:gd name="T19" fmla="*/ 4 h 37"/>
              <a:gd name="T20" fmla="*/ 26 w 20"/>
              <a:gd name="T21" fmla="*/ 0 h 37"/>
              <a:gd name="T22" fmla="*/ 0 w 20"/>
              <a:gd name="T23" fmla="*/ 0 h 37"/>
              <a:gd name="T24" fmla="*/ 0 w 20"/>
              <a:gd name="T25" fmla="*/ 19 h 37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20"/>
              <a:gd name="T40" fmla="*/ 0 h 37"/>
              <a:gd name="T41" fmla="*/ 20 w 20"/>
              <a:gd name="T42" fmla="*/ 37 h 37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20" h="37">
                <a:moveTo>
                  <a:pt x="0" y="37"/>
                </a:moveTo>
                <a:lnTo>
                  <a:pt x="20" y="37"/>
                </a:lnTo>
                <a:lnTo>
                  <a:pt x="20" y="29"/>
                </a:lnTo>
                <a:lnTo>
                  <a:pt x="7" y="29"/>
                </a:lnTo>
                <a:lnTo>
                  <a:pt x="7" y="21"/>
                </a:lnTo>
                <a:lnTo>
                  <a:pt x="20" y="21"/>
                </a:lnTo>
                <a:lnTo>
                  <a:pt x="20" y="14"/>
                </a:lnTo>
                <a:lnTo>
                  <a:pt x="7" y="14"/>
                </a:lnTo>
                <a:lnTo>
                  <a:pt x="7" y="6"/>
                </a:lnTo>
                <a:lnTo>
                  <a:pt x="20" y="6"/>
                </a:lnTo>
                <a:lnTo>
                  <a:pt x="20" y="0"/>
                </a:lnTo>
                <a:lnTo>
                  <a:pt x="0" y="0"/>
                </a:lnTo>
                <a:lnTo>
                  <a:pt x="0" y="3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49" name="Freeform 121"/>
          <xdr:cNvSpPr>
            <a:spLocks noChangeAspect="1"/>
          </xdr:cNvSpPr>
        </xdr:nvSpPr>
        <xdr:spPr bwMode="auto">
          <a:xfrm>
            <a:off x="1209" y="788"/>
            <a:ext cx="25" cy="33"/>
          </a:xfrm>
          <a:custGeom>
            <a:avLst/>
            <a:gdLst>
              <a:gd name="T0" fmla="*/ 21 w 24"/>
              <a:gd name="T1" fmla="*/ 4 h 37"/>
              <a:gd name="T2" fmla="*/ 30 w 24"/>
              <a:gd name="T3" fmla="*/ 4 h 37"/>
              <a:gd name="T4" fmla="*/ 30 w 24"/>
              <a:gd name="T5" fmla="*/ 0 h 37"/>
              <a:gd name="T6" fmla="*/ 0 w 24"/>
              <a:gd name="T7" fmla="*/ 0 h 37"/>
              <a:gd name="T8" fmla="*/ 0 w 24"/>
              <a:gd name="T9" fmla="*/ 4 h 37"/>
              <a:gd name="T10" fmla="*/ 9 w 24"/>
              <a:gd name="T11" fmla="*/ 4 h 37"/>
              <a:gd name="T12" fmla="*/ 9 w 24"/>
              <a:gd name="T13" fmla="*/ 19 h 37"/>
              <a:gd name="T14" fmla="*/ 21 w 24"/>
              <a:gd name="T15" fmla="*/ 19 h 37"/>
              <a:gd name="T16" fmla="*/ 21 w 24"/>
              <a:gd name="T17" fmla="*/ 4 h 37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24"/>
              <a:gd name="T28" fmla="*/ 0 h 37"/>
              <a:gd name="T29" fmla="*/ 24 w 24"/>
              <a:gd name="T30" fmla="*/ 37 h 37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24" h="37">
                <a:moveTo>
                  <a:pt x="15" y="6"/>
                </a:moveTo>
                <a:lnTo>
                  <a:pt x="24" y="6"/>
                </a:lnTo>
                <a:lnTo>
                  <a:pt x="24" y="0"/>
                </a:lnTo>
                <a:lnTo>
                  <a:pt x="0" y="0"/>
                </a:lnTo>
                <a:lnTo>
                  <a:pt x="0" y="6"/>
                </a:lnTo>
                <a:lnTo>
                  <a:pt x="9" y="6"/>
                </a:lnTo>
                <a:lnTo>
                  <a:pt x="9" y="37"/>
                </a:lnTo>
                <a:lnTo>
                  <a:pt x="15" y="37"/>
                </a:lnTo>
                <a:lnTo>
                  <a:pt x="15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50" name="Freeform 122"/>
          <xdr:cNvSpPr>
            <a:spLocks noChangeAspect="1" noEditPoints="1"/>
          </xdr:cNvSpPr>
        </xdr:nvSpPr>
        <xdr:spPr bwMode="auto">
          <a:xfrm>
            <a:off x="1240" y="788"/>
            <a:ext cx="34" cy="33"/>
          </a:xfrm>
          <a:custGeom>
            <a:avLst/>
            <a:gdLst>
              <a:gd name="T0" fmla="*/ 0 w 34"/>
              <a:gd name="T1" fmla="*/ 19 h 37"/>
              <a:gd name="T2" fmla="*/ 8 w 34"/>
              <a:gd name="T3" fmla="*/ 19 h 37"/>
              <a:gd name="T4" fmla="*/ 11 w 34"/>
              <a:gd name="T5" fmla="*/ 15 h 37"/>
              <a:gd name="T6" fmla="*/ 23 w 34"/>
              <a:gd name="T7" fmla="*/ 15 h 37"/>
              <a:gd name="T8" fmla="*/ 28 w 34"/>
              <a:gd name="T9" fmla="*/ 19 h 37"/>
              <a:gd name="T10" fmla="*/ 34 w 34"/>
              <a:gd name="T11" fmla="*/ 19 h 37"/>
              <a:gd name="T12" fmla="*/ 21 w 34"/>
              <a:gd name="T13" fmla="*/ 0 h 37"/>
              <a:gd name="T14" fmla="*/ 13 w 34"/>
              <a:gd name="T15" fmla="*/ 0 h 37"/>
              <a:gd name="T16" fmla="*/ 0 w 34"/>
              <a:gd name="T17" fmla="*/ 19 h 37"/>
              <a:gd name="T18" fmla="*/ 21 w 34"/>
              <a:gd name="T19" fmla="*/ 12 h 37"/>
              <a:gd name="T20" fmla="*/ 21 w 34"/>
              <a:gd name="T21" fmla="*/ 12 h 37"/>
              <a:gd name="T22" fmla="*/ 21 w 34"/>
              <a:gd name="T23" fmla="*/ 12 h 37"/>
              <a:gd name="T24" fmla="*/ 15 w 34"/>
              <a:gd name="T25" fmla="*/ 12 h 37"/>
              <a:gd name="T26" fmla="*/ 13 w 34"/>
              <a:gd name="T27" fmla="*/ 12 h 37"/>
              <a:gd name="T28" fmla="*/ 13 w 34"/>
              <a:gd name="T29" fmla="*/ 11 h 37"/>
              <a:gd name="T30" fmla="*/ 15 w 34"/>
              <a:gd name="T31" fmla="*/ 8 h 37"/>
              <a:gd name="T32" fmla="*/ 15 w 34"/>
              <a:gd name="T33" fmla="*/ 6 h 37"/>
              <a:gd name="T34" fmla="*/ 17 w 34"/>
              <a:gd name="T35" fmla="*/ 6 h 37"/>
              <a:gd name="T36" fmla="*/ 17 w 34"/>
              <a:gd name="T37" fmla="*/ 4 h 37"/>
              <a:gd name="T38" fmla="*/ 17 w 34"/>
              <a:gd name="T39" fmla="*/ 4 h 37"/>
              <a:gd name="T40" fmla="*/ 17 w 34"/>
              <a:gd name="T41" fmla="*/ 4 h 37"/>
              <a:gd name="T42" fmla="*/ 17 w 34"/>
              <a:gd name="T43" fmla="*/ 4 h 37"/>
              <a:gd name="T44" fmla="*/ 17 w 34"/>
              <a:gd name="T45" fmla="*/ 4 h 37"/>
              <a:gd name="T46" fmla="*/ 17 w 34"/>
              <a:gd name="T47" fmla="*/ 4 h 37"/>
              <a:gd name="T48" fmla="*/ 19 w 34"/>
              <a:gd name="T49" fmla="*/ 4 h 37"/>
              <a:gd name="T50" fmla="*/ 19 w 34"/>
              <a:gd name="T51" fmla="*/ 6 h 37"/>
              <a:gd name="T52" fmla="*/ 19 w 34"/>
              <a:gd name="T53" fmla="*/ 6 h 37"/>
              <a:gd name="T54" fmla="*/ 19 w 34"/>
              <a:gd name="T55" fmla="*/ 6 h 37"/>
              <a:gd name="T56" fmla="*/ 19 w 34"/>
              <a:gd name="T57" fmla="*/ 7 h 37"/>
              <a:gd name="T58" fmla="*/ 21 w 34"/>
              <a:gd name="T59" fmla="*/ 10 h 37"/>
              <a:gd name="T60" fmla="*/ 21 w 34"/>
              <a:gd name="T61" fmla="*/ 12 h 37"/>
              <a:gd name="T62" fmla="*/ 21 w 34"/>
              <a:gd name="T63" fmla="*/ 12 h 37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34"/>
              <a:gd name="T97" fmla="*/ 0 h 37"/>
              <a:gd name="T98" fmla="*/ 34 w 34"/>
              <a:gd name="T99" fmla="*/ 37 h 37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34" h="37">
                <a:moveTo>
                  <a:pt x="0" y="37"/>
                </a:moveTo>
                <a:lnTo>
                  <a:pt x="8" y="37"/>
                </a:lnTo>
                <a:lnTo>
                  <a:pt x="11" y="29"/>
                </a:lnTo>
                <a:lnTo>
                  <a:pt x="23" y="29"/>
                </a:lnTo>
                <a:lnTo>
                  <a:pt x="28" y="37"/>
                </a:lnTo>
                <a:lnTo>
                  <a:pt x="34" y="37"/>
                </a:lnTo>
                <a:lnTo>
                  <a:pt x="21" y="0"/>
                </a:lnTo>
                <a:lnTo>
                  <a:pt x="13" y="0"/>
                </a:lnTo>
                <a:lnTo>
                  <a:pt x="0" y="37"/>
                </a:lnTo>
                <a:close/>
                <a:moveTo>
                  <a:pt x="21" y="23"/>
                </a:moveTo>
                <a:lnTo>
                  <a:pt x="21" y="23"/>
                </a:lnTo>
                <a:lnTo>
                  <a:pt x="15" y="23"/>
                </a:lnTo>
                <a:lnTo>
                  <a:pt x="13" y="23"/>
                </a:lnTo>
                <a:lnTo>
                  <a:pt x="13" y="21"/>
                </a:lnTo>
                <a:lnTo>
                  <a:pt x="15" y="16"/>
                </a:lnTo>
                <a:lnTo>
                  <a:pt x="15" y="12"/>
                </a:lnTo>
                <a:lnTo>
                  <a:pt x="17" y="12"/>
                </a:lnTo>
                <a:lnTo>
                  <a:pt x="17" y="10"/>
                </a:lnTo>
                <a:lnTo>
                  <a:pt x="17" y="8"/>
                </a:lnTo>
                <a:lnTo>
                  <a:pt x="17" y="6"/>
                </a:lnTo>
                <a:lnTo>
                  <a:pt x="17" y="8"/>
                </a:lnTo>
                <a:lnTo>
                  <a:pt x="19" y="10"/>
                </a:lnTo>
                <a:lnTo>
                  <a:pt x="19" y="12"/>
                </a:lnTo>
                <a:lnTo>
                  <a:pt x="19" y="14"/>
                </a:lnTo>
                <a:lnTo>
                  <a:pt x="21" y="19"/>
                </a:lnTo>
                <a:lnTo>
                  <a:pt x="21" y="2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51" name="Freeform 123"/>
          <xdr:cNvSpPr>
            <a:spLocks noChangeAspect="1"/>
          </xdr:cNvSpPr>
        </xdr:nvSpPr>
        <xdr:spPr bwMode="auto">
          <a:xfrm>
            <a:off x="1287" y="788"/>
            <a:ext cx="30" cy="33"/>
          </a:xfrm>
          <a:custGeom>
            <a:avLst/>
            <a:gdLst>
              <a:gd name="T0" fmla="*/ 35 w 29"/>
              <a:gd name="T1" fmla="*/ 0 h 37"/>
              <a:gd name="T2" fmla="*/ 33 w 29"/>
              <a:gd name="T3" fmla="*/ 0 h 37"/>
              <a:gd name="T4" fmla="*/ 33 w 29"/>
              <a:gd name="T5" fmla="*/ 0 h 37"/>
              <a:gd name="T6" fmla="*/ 31 w 29"/>
              <a:gd name="T7" fmla="*/ 0 h 37"/>
              <a:gd name="T8" fmla="*/ 27 w 29"/>
              <a:gd name="T9" fmla="*/ 0 h 37"/>
              <a:gd name="T10" fmla="*/ 27 w 29"/>
              <a:gd name="T11" fmla="*/ 0 h 37"/>
              <a:gd name="T12" fmla="*/ 27 w 29"/>
              <a:gd name="T13" fmla="*/ 4 h 37"/>
              <a:gd name="T14" fmla="*/ 27 w 29"/>
              <a:gd name="T15" fmla="*/ 7 h 37"/>
              <a:gd name="T16" fmla="*/ 27 w 29"/>
              <a:gd name="T17" fmla="*/ 11 h 37"/>
              <a:gd name="T18" fmla="*/ 27 w 29"/>
              <a:gd name="T19" fmla="*/ 12 h 37"/>
              <a:gd name="T20" fmla="*/ 27 w 29"/>
              <a:gd name="T21" fmla="*/ 12 h 37"/>
              <a:gd name="T22" fmla="*/ 25 w 29"/>
              <a:gd name="T23" fmla="*/ 13 h 37"/>
              <a:gd name="T24" fmla="*/ 25 w 29"/>
              <a:gd name="T25" fmla="*/ 15 h 37"/>
              <a:gd name="T26" fmla="*/ 23 w 29"/>
              <a:gd name="T27" fmla="*/ 15 h 37"/>
              <a:gd name="T28" fmla="*/ 21 w 29"/>
              <a:gd name="T29" fmla="*/ 16 h 37"/>
              <a:gd name="T30" fmla="*/ 21 w 29"/>
              <a:gd name="T31" fmla="*/ 16 h 37"/>
              <a:gd name="T32" fmla="*/ 12 w 29"/>
              <a:gd name="T33" fmla="*/ 16 h 37"/>
              <a:gd name="T34" fmla="*/ 10 w 29"/>
              <a:gd name="T35" fmla="*/ 16 h 37"/>
              <a:gd name="T36" fmla="*/ 8 w 29"/>
              <a:gd name="T37" fmla="*/ 15 h 37"/>
              <a:gd name="T38" fmla="*/ 8 w 29"/>
              <a:gd name="T39" fmla="*/ 13 h 37"/>
              <a:gd name="T40" fmla="*/ 6 w 29"/>
              <a:gd name="T41" fmla="*/ 13 h 37"/>
              <a:gd name="T42" fmla="*/ 6 w 29"/>
              <a:gd name="T43" fmla="*/ 12 h 37"/>
              <a:gd name="T44" fmla="*/ 6 w 29"/>
              <a:gd name="T45" fmla="*/ 11 h 37"/>
              <a:gd name="T46" fmla="*/ 6 w 29"/>
              <a:gd name="T47" fmla="*/ 10 h 37"/>
              <a:gd name="T48" fmla="*/ 6 w 29"/>
              <a:gd name="T49" fmla="*/ 4 h 37"/>
              <a:gd name="T50" fmla="*/ 6 w 29"/>
              <a:gd name="T51" fmla="*/ 0 h 37"/>
              <a:gd name="T52" fmla="*/ 6 w 29"/>
              <a:gd name="T53" fmla="*/ 0 h 37"/>
              <a:gd name="T54" fmla="*/ 6 w 29"/>
              <a:gd name="T55" fmla="*/ 0 h 37"/>
              <a:gd name="T56" fmla="*/ 4 w 29"/>
              <a:gd name="T57" fmla="*/ 0 h 37"/>
              <a:gd name="T58" fmla="*/ 2 w 29"/>
              <a:gd name="T59" fmla="*/ 0 h 37"/>
              <a:gd name="T60" fmla="*/ 0 w 29"/>
              <a:gd name="T61" fmla="*/ 0 h 37"/>
              <a:gd name="T62" fmla="*/ 0 w 29"/>
              <a:gd name="T63" fmla="*/ 0 h 37"/>
              <a:gd name="T64" fmla="*/ 0 w 29"/>
              <a:gd name="T65" fmla="*/ 4 h 37"/>
              <a:gd name="T66" fmla="*/ 0 w 29"/>
              <a:gd name="T67" fmla="*/ 7 h 37"/>
              <a:gd name="T68" fmla="*/ 0 w 29"/>
              <a:gd name="T69" fmla="*/ 12 h 37"/>
              <a:gd name="T70" fmla="*/ 0 w 29"/>
              <a:gd name="T71" fmla="*/ 12 h 37"/>
              <a:gd name="T72" fmla="*/ 0 w 29"/>
              <a:gd name="T73" fmla="*/ 15 h 37"/>
              <a:gd name="T74" fmla="*/ 0 w 29"/>
              <a:gd name="T75" fmla="*/ 17 h 37"/>
              <a:gd name="T76" fmla="*/ 4 w 29"/>
              <a:gd name="T77" fmla="*/ 18 h 37"/>
              <a:gd name="T78" fmla="*/ 6 w 29"/>
              <a:gd name="T79" fmla="*/ 19 h 37"/>
              <a:gd name="T80" fmla="*/ 10 w 29"/>
              <a:gd name="T81" fmla="*/ 19 h 37"/>
              <a:gd name="T82" fmla="*/ 21 w 29"/>
              <a:gd name="T83" fmla="*/ 19 h 37"/>
              <a:gd name="T84" fmla="*/ 23 w 29"/>
              <a:gd name="T85" fmla="*/ 19 h 37"/>
              <a:gd name="T86" fmla="*/ 27 w 29"/>
              <a:gd name="T87" fmla="*/ 19 h 37"/>
              <a:gd name="T88" fmla="*/ 29 w 29"/>
              <a:gd name="T89" fmla="*/ 18 h 37"/>
              <a:gd name="T90" fmla="*/ 31 w 29"/>
              <a:gd name="T91" fmla="*/ 17 h 37"/>
              <a:gd name="T92" fmla="*/ 33 w 29"/>
              <a:gd name="T93" fmla="*/ 15 h 37"/>
              <a:gd name="T94" fmla="*/ 33 w 29"/>
              <a:gd name="T95" fmla="*/ 12 h 37"/>
              <a:gd name="T96" fmla="*/ 35 w 29"/>
              <a:gd name="T97" fmla="*/ 12 h 37"/>
              <a:gd name="T98" fmla="*/ 35 w 29"/>
              <a:gd name="T99" fmla="*/ 10 h 37"/>
              <a:gd name="T100" fmla="*/ 35 w 29"/>
              <a:gd name="T101" fmla="*/ 4 h 37"/>
              <a:gd name="T102" fmla="*/ 35 w 29"/>
              <a:gd name="T103" fmla="*/ 0 h 37"/>
              <a:gd name="T104" fmla="*/ 35 w 29"/>
              <a:gd name="T105" fmla="*/ 0 h 37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29"/>
              <a:gd name="T160" fmla="*/ 0 h 37"/>
              <a:gd name="T161" fmla="*/ 29 w 29"/>
              <a:gd name="T162" fmla="*/ 37 h 37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29" h="37">
                <a:moveTo>
                  <a:pt x="29" y="0"/>
                </a:moveTo>
                <a:lnTo>
                  <a:pt x="27" y="0"/>
                </a:lnTo>
                <a:lnTo>
                  <a:pt x="25" y="0"/>
                </a:lnTo>
                <a:lnTo>
                  <a:pt x="21" y="0"/>
                </a:lnTo>
                <a:lnTo>
                  <a:pt x="21" y="4"/>
                </a:lnTo>
                <a:lnTo>
                  <a:pt x="21" y="14"/>
                </a:lnTo>
                <a:lnTo>
                  <a:pt x="21" y="21"/>
                </a:lnTo>
                <a:lnTo>
                  <a:pt x="21" y="23"/>
                </a:lnTo>
                <a:lnTo>
                  <a:pt x="21" y="25"/>
                </a:lnTo>
                <a:lnTo>
                  <a:pt x="19" y="27"/>
                </a:lnTo>
                <a:lnTo>
                  <a:pt x="19" y="29"/>
                </a:lnTo>
                <a:lnTo>
                  <a:pt x="17" y="29"/>
                </a:lnTo>
                <a:lnTo>
                  <a:pt x="15" y="31"/>
                </a:lnTo>
                <a:lnTo>
                  <a:pt x="12" y="31"/>
                </a:lnTo>
                <a:lnTo>
                  <a:pt x="10" y="31"/>
                </a:lnTo>
                <a:lnTo>
                  <a:pt x="8" y="29"/>
                </a:lnTo>
                <a:lnTo>
                  <a:pt x="8" y="27"/>
                </a:lnTo>
                <a:lnTo>
                  <a:pt x="6" y="27"/>
                </a:lnTo>
                <a:lnTo>
                  <a:pt x="6" y="23"/>
                </a:lnTo>
                <a:lnTo>
                  <a:pt x="6" y="21"/>
                </a:lnTo>
                <a:lnTo>
                  <a:pt x="6" y="19"/>
                </a:lnTo>
                <a:lnTo>
                  <a:pt x="6" y="10"/>
                </a:lnTo>
                <a:lnTo>
                  <a:pt x="6" y="0"/>
                </a:lnTo>
                <a:lnTo>
                  <a:pt x="4" y="0"/>
                </a:lnTo>
                <a:lnTo>
                  <a:pt x="2" y="0"/>
                </a:lnTo>
                <a:lnTo>
                  <a:pt x="0" y="0"/>
                </a:lnTo>
                <a:lnTo>
                  <a:pt x="0" y="4"/>
                </a:lnTo>
                <a:lnTo>
                  <a:pt x="0" y="14"/>
                </a:lnTo>
                <a:lnTo>
                  <a:pt x="0" y="23"/>
                </a:lnTo>
                <a:lnTo>
                  <a:pt x="0" y="25"/>
                </a:lnTo>
                <a:lnTo>
                  <a:pt x="0" y="29"/>
                </a:lnTo>
                <a:lnTo>
                  <a:pt x="0" y="33"/>
                </a:lnTo>
                <a:lnTo>
                  <a:pt x="4" y="35"/>
                </a:lnTo>
                <a:lnTo>
                  <a:pt x="6" y="37"/>
                </a:lnTo>
                <a:lnTo>
                  <a:pt x="10" y="37"/>
                </a:lnTo>
                <a:lnTo>
                  <a:pt x="15" y="37"/>
                </a:lnTo>
                <a:lnTo>
                  <a:pt x="17" y="37"/>
                </a:lnTo>
                <a:lnTo>
                  <a:pt x="21" y="37"/>
                </a:lnTo>
                <a:lnTo>
                  <a:pt x="23" y="35"/>
                </a:lnTo>
                <a:lnTo>
                  <a:pt x="25" y="33"/>
                </a:lnTo>
                <a:lnTo>
                  <a:pt x="27" y="29"/>
                </a:lnTo>
                <a:lnTo>
                  <a:pt x="27" y="25"/>
                </a:lnTo>
                <a:lnTo>
                  <a:pt x="29" y="23"/>
                </a:lnTo>
                <a:lnTo>
                  <a:pt x="29" y="19"/>
                </a:lnTo>
                <a:lnTo>
                  <a:pt x="29" y="10"/>
                </a:lnTo>
                <a:lnTo>
                  <a:pt x="29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52" name="Freeform 124"/>
          <xdr:cNvSpPr>
            <a:spLocks noChangeAspect="1" noEditPoints="1"/>
          </xdr:cNvSpPr>
        </xdr:nvSpPr>
        <xdr:spPr bwMode="auto">
          <a:xfrm>
            <a:off x="1331" y="788"/>
            <a:ext cx="25" cy="33"/>
          </a:xfrm>
          <a:custGeom>
            <a:avLst/>
            <a:gdLst>
              <a:gd name="T0" fmla="*/ 0 w 24"/>
              <a:gd name="T1" fmla="*/ 19 h 37"/>
              <a:gd name="T2" fmla="*/ 7 w 24"/>
              <a:gd name="T3" fmla="*/ 19 h 37"/>
              <a:gd name="T4" fmla="*/ 7 w 24"/>
              <a:gd name="T5" fmla="*/ 19 h 37"/>
              <a:gd name="T6" fmla="*/ 21 w 24"/>
              <a:gd name="T7" fmla="*/ 19 h 37"/>
              <a:gd name="T8" fmla="*/ 25 w 24"/>
              <a:gd name="T9" fmla="*/ 18 h 37"/>
              <a:gd name="T10" fmla="*/ 27 w 24"/>
              <a:gd name="T11" fmla="*/ 16 h 37"/>
              <a:gd name="T12" fmla="*/ 30 w 24"/>
              <a:gd name="T13" fmla="*/ 13 h 37"/>
              <a:gd name="T14" fmla="*/ 27 w 24"/>
              <a:gd name="T15" fmla="*/ 11 h 37"/>
              <a:gd name="T16" fmla="*/ 25 w 24"/>
              <a:gd name="T17" fmla="*/ 10 h 37"/>
              <a:gd name="T18" fmla="*/ 21 w 24"/>
              <a:gd name="T19" fmla="*/ 9 h 37"/>
              <a:gd name="T20" fmla="*/ 23 w 24"/>
              <a:gd name="T21" fmla="*/ 9 h 37"/>
              <a:gd name="T22" fmla="*/ 27 w 24"/>
              <a:gd name="T23" fmla="*/ 7 h 37"/>
              <a:gd name="T24" fmla="*/ 27 w 24"/>
              <a:gd name="T25" fmla="*/ 6 h 37"/>
              <a:gd name="T26" fmla="*/ 27 w 24"/>
              <a:gd name="T27" fmla="*/ 4 h 37"/>
              <a:gd name="T28" fmla="*/ 27 w 24"/>
              <a:gd name="T29" fmla="*/ 4 h 37"/>
              <a:gd name="T30" fmla="*/ 25 w 24"/>
              <a:gd name="T31" fmla="*/ 2 h 37"/>
              <a:gd name="T32" fmla="*/ 21 w 24"/>
              <a:gd name="T33" fmla="*/ 2 h 37"/>
              <a:gd name="T34" fmla="*/ 11 w 24"/>
              <a:gd name="T35" fmla="*/ 0 h 37"/>
              <a:gd name="T36" fmla="*/ 7 w 24"/>
              <a:gd name="T37" fmla="*/ 0 h 37"/>
              <a:gd name="T38" fmla="*/ 2 w 24"/>
              <a:gd name="T39" fmla="*/ 0 h 37"/>
              <a:gd name="T40" fmla="*/ 0 w 24"/>
              <a:gd name="T41" fmla="*/ 2 h 37"/>
              <a:gd name="T42" fmla="*/ 0 w 24"/>
              <a:gd name="T43" fmla="*/ 12 h 37"/>
              <a:gd name="T44" fmla="*/ 0 w 24"/>
              <a:gd name="T45" fmla="*/ 19 h 37"/>
              <a:gd name="T46" fmla="*/ 9 w 24"/>
              <a:gd name="T47" fmla="*/ 7 h 37"/>
              <a:gd name="T48" fmla="*/ 9 w 24"/>
              <a:gd name="T49" fmla="*/ 4 h 37"/>
              <a:gd name="T50" fmla="*/ 9 w 24"/>
              <a:gd name="T51" fmla="*/ 4 h 37"/>
              <a:gd name="T52" fmla="*/ 9 w 24"/>
              <a:gd name="T53" fmla="*/ 4 h 37"/>
              <a:gd name="T54" fmla="*/ 19 w 24"/>
              <a:gd name="T55" fmla="*/ 4 h 37"/>
              <a:gd name="T56" fmla="*/ 21 w 24"/>
              <a:gd name="T57" fmla="*/ 4 h 37"/>
              <a:gd name="T58" fmla="*/ 21 w 24"/>
              <a:gd name="T59" fmla="*/ 4 h 37"/>
              <a:gd name="T60" fmla="*/ 21 w 24"/>
              <a:gd name="T61" fmla="*/ 7 h 37"/>
              <a:gd name="T62" fmla="*/ 19 w 24"/>
              <a:gd name="T63" fmla="*/ 8 h 37"/>
              <a:gd name="T64" fmla="*/ 9 w 24"/>
              <a:gd name="T65" fmla="*/ 8 h 37"/>
              <a:gd name="T66" fmla="*/ 9 w 24"/>
              <a:gd name="T67" fmla="*/ 8 h 37"/>
              <a:gd name="T68" fmla="*/ 9 w 24"/>
              <a:gd name="T69" fmla="*/ 16 h 37"/>
              <a:gd name="T70" fmla="*/ 9 w 24"/>
              <a:gd name="T71" fmla="*/ 12 h 37"/>
              <a:gd name="T72" fmla="*/ 9 w 24"/>
              <a:gd name="T73" fmla="*/ 11 h 37"/>
              <a:gd name="T74" fmla="*/ 11 w 24"/>
              <a:gd name="T75" fmla="*/ 11 h 37"/>
              <a:gd name="T76" fmla="*/ 19 w 24"/>
              <a:gd name="T77" fmla="*/ 11 h 37"/>
              <a:gd name="T78" fmla="*/ 21 w 24"/>
              <a:gd name="T79" fmla="*/ 12 h 37"/>
              <a:gd name="T80" fmla="*/ 23 w 24"/>
              <a:gd name="T81" fmla="*/ 12 h 37"/>
              <a:gd name="T82" fmla="*/ 21 w 24"/>
              <a:gd name="T83" fmla="*/ 15 h 37"/>
              <a:gd name="T84" fmla="*/ 11 w 24"/>
              <a:gd name="T85" fmla="*/ 16 h 37"/>
              <a:gd name="T86" fmla="*/ 11 w 24"/>
              <a:gd name="T87" fmla="*/ 16 h 37"/>
              <a:gd name="T88" fmla="*/ 9 w 24"/>
              <a:gd name="T89" fmla="*/ 16 h 37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24"/>
              <a:gd name="T136" fmla="*/ 0 h 37"/>
              <a:gd name="T137" fmla="*/ 24 w 24"/>
              <a:gd name="T138" fmla="*/ 37 h 37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24" h="37">
                <a:moveTo>
                  <a:pt x="0" y="37"/>
                </a:moveTo>
                <a:lnTo>
                  <a:pt x="0" y="37"/>
                </a:lnTo>
                <a:lnTo>
                  <a:pt x="4" y="37"/>
                </a:lnTo>
                <a:lnTo>
                  <a:pt x="7" y="37"/>
                </a:lnTo>
                <a:lnTo>
                  <a:pt x="9" y="37"/>
                </a:lnTo>
                <a:lnTo>
                  <a:pt x="15" y="37"/>
                </a:lnTo>
                <a:lnTo>
                  <a:pt x="17" y="35"/>
                </a:lnTo>
                <a:lnTo>
                  <a:pt x="19" y="35"/>
                </a:lnTo>
                <a:lnTo>
                  <a:pt x="21" y="33"/>
                </a:lnTo>
                <a:lnTo>
                  <a:pt x="21" y="31"/>
                </a:lnTo>
                <a:lnTo>
                  <a:pt x="24" y="29"/>
                </a:lnTo>
                <a:lnTo>
                  <a:pt x="24" y="27"/>
                </a:lnTo>
                <a:lnTo>
                  <a:pt x="24" y="23"/>
                </a:lnTo>
                <a:lnTo>
                  <a:pt x="21" y="21"/>
                </a:lnTo>
                <a:lnTo>
                  <a:pt x="21" y="19"/>
                </a:lnTo>
                <a:lnTo>
                  <a:pt x="19" y="19"/>
                </a:lnTo>
                <a:lnTo>
                  <a:pt x="17" y="17"/>
                </a:lnTo>
                <a:lnTo>
                  <a:pt x="15" y="17"/>
                </a:lnTo>
                <a:lnTo>
                  <a:pt x="17" y="17"/>
                </a:lnTo>
                <a:lnTo>
                  <a:pt x="19" y="16"/>
                </a:lnTo>
                <a:lnTo>
                  <a:pt x="21" y="14"/>
                </a:lnTo>
                <a:lnTo>
                  <a:pt x="21" y="12"/>
                </a:lnTo>
                <a:lnTo>
                  <a:pt x="21" y="10"/>
                </a:lnTo>
                <a:lnTo>
                  <a:pt x="21" y="8"/>
                </a:lnTo>
                <a:lnTo>
                  <a:pt x="21" y="6"/>
                </a:lnTo>
                <a:lnTo>
                  <a:pt x="21" y="4"/>
                </a:lnTo>
                <a:lnTo>
                  <a:pt x="19" y="4"/>
                </a:lnTo>
                <a:lnTo>
                  <a:pt x="19" y="2"/>
                </a:lnTo>
                <a:lnTo>
                  <a:pt x="17" y="2"/>
                </a:lnTo>
                <a:lnTo>
                  <a:pt x="15" y="2"/>
                </a:lnTo>
                <a:lnTo>
                  <a:pt x="13" y="0"/>
                </a:lnTo>
                <a:lnTo>
                  <a:pt x="11" y="0"/>
                </a:lnTo>
                <a:lnTo>
                  <a:pt x="7" y="0"/>
                </a:lnTo>
                <a:lnTo>
                  <a:pt x="2" y="0"/>
                </a:lnTo>
                <a:lnTo>
                  <a:pt x="0" y="0"/>
                </a:lnTo>
                <a:lnTo>
                  <a:pt x="0" y="2"/>
                </a:lnTo>
                <a:lnTo>
                  <a:pt x="0" y="6"/>
                </a:lnTo>
                <a:lnTo>
                  <a:pt x="0" y="23"/>
                </a:lnTo>
                <a:lnTo>
                  <a:pt x="0" y="35"/>
                </a:lnTo>
                <a:lnTo>
                  <a:pt x="0" y="37"/>
                </a:lnTo>
                <a:close/>
                <a:moveTo>
                  <a:pt x="9" y="16"/>
                </a:moveTo>
                <a:lnTo>
                  <a:pt x="9" y="14"/>
                </a:lnTo>
                <a:lnTo>
                  <a:pt x="9" y="10"/>
                </a:lnTo>
                <a:lnTo>
                  <a:pt x="9" y="6"/>
                </a:lnTo>
                <a:lnTo>
                  <a:pt x="13" y="6"/>
                </a:lnTo>
                <a:lnTo>
                  <a:pt x="13" y="8"/>
                </a:lnTo>
                <a:lnTo>
                  <a:pt x="15" y="8"/>
                </a:lnTo>
                <a:lnTo>
                  <a:pt x="15" y="10"/>
                </a:lnTo>
                <a:lnTo>
                  <a:pt x="15" y="12"/>
                </a:lnTo>
                <a:lnTo>
                  <a:pt x="15" y="14"/>
                </a:lnTo>
                <a:lnTo>
                  <a:pt x="13" y="14"/>
                </a:lnTo>
                <a:lnTo>
                  <a:pt x="13" y="16"/>
                </a:lnTo>
                <a:lnTo>
                  <a:pt x="11" y="16"/>
                </a:lnTo>
                <a:lnTo>
                  <a:pt x="9" y="16"/>
                </a:lnTo>
                <a:close/>
                <a:moveTo>
                  <a:pt x="9" y="31"/>
                </a:moveTo>
                <a:lnTo>
                  <a:pt x="9" y="29"/>
                </a:lnTo>
                <a:lnTo>
                  <a:pt x="9" y="23"/>
                </a:lnTo>
                <a:lnTo>
                  <a:pt x="9" y="21"/>
                </a:lnTo>
                <a:lnTo>
                  <a:pt x="11" y="21"/>
                </a:lnTo>
                <a:lnTo>
                  <a:pt x="13" y="21"/>
                </a:lnTo>
                <a:lnTo>
                  <a:pt x="15" y="21"/>
                </a:lnTo>
                <a:lnTo>
                  <a:pt x="15" y="23"/>
                </a:lnTo>
                <a:lnTo>
                  <a:pt x="15" y="25"/>
                </a:lnTo>
                <a:lnTo>
                  <a:pt x="17" y="25"/>
                </a:lnTo>
                <a:lnTo>
                  <a:pt x="15" y="27"/>
                </a:lnTo>
                <a:lnTo>
                  <a:pt x="15" y="29"/>
                </a:lnTo>
                <a:lnTo>
                  <a:pt x="13" y="31"/>
                </a:lnTo>
                <a:lnTo>
                  <a:pt x="11" y="31"/>
                </a:lnTo>
                <a:lnTo>
                  <a:pt x="9" y="3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53" name="Freeform 125"/>
          <xdr:cNvSpPr>
            <a:spLocks noChangeAspect="1" noEditPoints="1"/>
          </xdr:cNvSpPr>
        </xdr:nvSpPr>
        <xdr:spPr bwMode="auto">
          <a:xfrm>
            <a:off x="1366" y="788"/>
            <a:ext cx="34" cy="33"/>
          </a:xfrm>
          <a:custGeom>
            <a:avLst/>
            <a:gdLst>
              <a:gd name="T0" fmla="*/ 0 w 34"/>
              <a:gd name="T1" fmla="*/ 19 h 37"/>
              <a:gd name="T2" fmla="*/ 7 w 34"/>
              <a:gd name="T3" fmla="*/ 19 h 37"/>
              <a:gd name="T4" fmla="*/ 11 w 34"/>
              <a:gd name="T5" fmla="*/ 15 h 37"/>
              <a:gd name="T6" fmla="*/ 24 w 34"/>
              <a:gd name="T7" fmla="*/ 15 h 37"/>
              <a:gd name="T8" fmla="*/ 26 w 34"/>
              <a:gd name="T9" fmla="*/ 19 h 37"/>
              <a:gd name="T10" fmla="*/ 34 w 34"/>
              <a:gd name="T11" fmla="*/ 19 h 37"/>
              <a:gd name="T12" fmla="*/ 21 w 34"/>
              <a:gd name="T13" fmla="*/ 0 h 37"/>
              <a:gd name="T14" fmla="*/ 13 w 34"/>
              <a:gd name="T15" fmla="*/ 0 h 37"/>
              <a:gd name="T16" fmla="*/ 0 w 34"/>
              <a:gd name="T17" fmla="*/ 19 h 37"/>
              <a:gd name="T18" fmla="*/ 21 w 34"/>
              <a:gd name="T19" fmla="*/ 12 h 37"/>
              <a:gd name="T20" fmla="*/ 21 w 34"/>
              <a:gd name="T21" fmla="*/ 12 h 37"/>
              <a:gd name="T22" fmla="*/ 19 w 34"/>
              <a:gd name="T23" fmla="*/ 12 h 37"/>
              <a:gd name="T24" fmla="*/ 15 w 34"/>
              <a:gd name="T25" fmla="*/ 12 h 37"/>
              <a:gd name="T26" fmla="*/ 11 w 34"/>
              <a:gd name="T27" fmla="*/ 12 h 37"/>
              <a:gd name="T28" fmla="*/ 13 w 34"/>
              <a:gd name="T29" fmla="*/ 11 h 37"/>
              <a:gd name="T30" fmla="*/ 13 w 34"/>
              <a:gd name="T31" fmla="*/ 8 h 37"/>
              <a:gd name="T32" fmla="*/ 15 w 34"/>
              <a:gd name="T33" fmla="*/ 6 h 37"/>
              <a:gd name="T34" fmla="*/ 15 w 34"/>
              <a:gd name="T35" fmla="*/ 6 h 37"/>
              <a:gd name="T36" fmla="*/ 15 w 34"/>
              <a:gd name="T37" fmla="*/ 4 h 37"/>
              <a:gd name="T38" fmla="*/ 15 w 34"/>
              <a:gd name="T39" fmla="*/ 4 h 37"/>
              <a:gd name="T40" fmla="*/ 15 w 34"/>
              <a:gd name="T41" fmla="*/ 4 h 37"/>
              <a:gd name="T42" fmla="*/ 15 w 34"/>
              <a:gd name="T43" fmla="*/ 4 h 37"/>
              <a:gd name="T44" fmla="*/ 15 w 34"/>
              <a:gd name="T45" fmla="*/ 4 h 37"/>
              <a:gd name="T46" fmla="*/ 15 w 34"/>
              <a:gd name="T47" fmla="*/ 4 h 37"/>
              <a:gd name="T48" fmla="*/ 17 w 34"/>
              <a:gd name="T49" fmla="*/ 4 h 37"/>
              <a:gd name="T50" fmla="*/ 17 w 34"/>
              <a:gd name="T51" fmla="*/ 6 h 37"/>
              <a:gd name="T52" fmla="*/ 17 w 34"/>
              <a:gd name="T53" fmla="*/ 6 h 37"/>
              <a:gd name="T54" fmla="*/ 17 w 34"/>
              <a:gd name="T55" fmla="*/ 6 h 37"/>
              <a:gd name="T56" fmla="*/ 17 w 34"/>
              <a:gd name="T57" fmla="*/ 7 h 37"/>
              <a:gd name="T58" fmla="*/ 19 w 34"/>
              <a:gd name="T59" fmla="*/ 10 h 37"/>
              <a:gd name="T60" fmla="*/ 21 w 34"/>
              <a:gd name="T61" fmla="*/ 12 h 37"/>
              <a:gd name="T62" fmla="*/ 21 w 34"/>
              <a:gd name="T63" fmla="*/ 12 h 37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34"/>
              <a:gd name="T97" fmla="*/ 0 h 37"/>
              <a:gd name="T98" fmla="*/ 34 w 34"/>
              <a:gd name="T99" fmla="*/ 37 h 37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34" h="37">
                <a:moveTo>
                  <a:pt x="0" y="37"/>
                </a:moveTo>
                <a:lnTo>
                  <a:pt x="7" y="37"/>
                </a:lnTo>
                <a:lnTo>
                  <a:pt x="11" y="29"/>
                </a:lnTo>
                <a:lnTo>
                  <a:pt x="24" y="29"/>
                </a:lnTo>
                <a:lnTo>
                  <a:pt x="26" y="37"/>
                </a:lnTo>
                <a:lnTo>
                  <a:pt x="34" y="37"/>
                </a:lnTo>
                <a:lnTo>
                  <a:pt x="21" y="0"/>
                </a:lnTo>
                <a:lnTo>
                  <a:pt x="13" y="0"/>
                </a:lnTo>
                <a:lnTo>
                  <a:pt x="0" y="37"/>
                </a:lnTo>
                <a:close/>
                <a:moveTo>
                  <a:pt x="21" y="23"/>
                </a:moveTo>
                <a:lnTo>
                  <a:pt x="21" y="23"/>
                </a:lnTo>
                <a:lnTo>
                  <a:pt x="19" y="23"/>
                </a:lnTo>
                <a:lnTo>
                  <a:pt x="15" y="23"/>
                </a:lnTo>
                <a:lnTo>
                  <a:pt x="11" y="23"/>
                </a:lnTo>
                <a:lnTo>
                  <a:pt x="13" y="21"/>
                </a:lnTo>
                <a:lnTo>
                  <a:pt x="13" y="16"/>
                </a:lnTo>
                <a:lnTo>
                  <a:pt x="15" y="12"/>
                </a:lnTo>
                <a:lnTo>
                  <a:pt x="15" y="10"/>
                </a:lnTo>
                <a:lnTo>
                  <a:pt x="15" y="8"/>
                </a:lnTo>
                <a:lnTo>
                  <a:pt x="15" y="6"/>
                </a:lnTo>
                <a:lnTo>
                  <a:pt x="15" y="8"/>
                </a:lnTo>
                <a:lnTo>
                  <a:pt x="17" y="10"/>
                </a:lnTo>
                <a:lnTo>
                  <a:pt x="17" y="12"/>
                </a:lnTo>
                <a:lnTo>
                  <a:pt x="17" y="14"/>
                </a:lnTo>
                <a:lnTo>
                  <a:pt x="19" y="19"/>
                </a:lnTo>
                <a:lnTo>
                  <a:pt x="21" y="2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54" name="Freeform 126"/>
          <xdr:cNvSpPr>
            <a:spLocks noChangeAspect="1"/>
          </xdr:cNvSpPr>
        </xdr:nvSpPr>
        <xdr:spPr bwMode="auto">
          <a:xfrm>
            <a:off x="1408" y="788"/>
            <a:ext cx="22" cy="33"/>
          </a:xfrm>
          <a:custGeom>
            <a:avLst/>
            <a:gdLst>
              <a:gd name="T0" fmla="*/ 11 w 23"/>
              <a:gd name="T1" fmla="*/ 4 h 37"/>
              <a:gd name="T2" fmla="*/ 17 w 23"/>
              <a:gd name="T3" fmla="*/ 4 h 37"/>
              <a:gd name="T4" fmla="*/ 17 w 23"/>
              <a:gd name="T5" fmla="*/ 0 h 37"/>
              <a:gd name="T6" fmla="*/ 0 w 23"/>
              <a:gd name="T7" fmla="*/ 0 h 37"/>
              <a:gd name="T8" fmla="*/ 0 w 23"/>
              <a:gd name="T9" fmla="*/ 4 h 37"/>
              <a:gd name="T10" fmla="*/ 8 w 23"/>
              <a:gd name="T11" fmla="*/ 4 h 37"/>
              <a:gd name="T12" fmla="*/ 8 w 23"/>
              <a:gd name="T13" fmla="*/ 19 h 37"/>
              <a:gd name="T14" fmla="*/ 11 w 23"/>
              <a:gd name="T15" fmla="*/ 19 h 37"/>
              <a:gd name="T16" fmla="*/ 11 w 23"/>
              <a:gd name="T17" fmla="*/ 4 h 37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23"/>
              <a:gd name="T28" fmla="*/ 0 h 37"/>
              <a:gd name="T29" fmla="*/ 23 w 23"/>
              <a:gd name="T30" fmla="*/ 37 h 37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23" h="37">
                <a:moveTo>
                  <a:pt x="14" y="6"/>
                </a:moveTo>
                <a:lnTo>
                  <a:pt x="23" y="6"/>
                </a:lnTo>
                <a:lnTo>
                  <a:pt x="23" y="0"/>
                </a:lnTo>
                <a:lnTo>
                  <a:pt x="0" y="0"/>
                </a:lnTo>
                <a:lnTo>
                  <a:pt x="0" y="6"/>
                </a:lnTo>
                <a:lnTo>
                  <a:pt x="8" y="6"/>
                </a:lnTo>
                <a:lnTo>
                  <a:pt x="8" y="37"/>
                </a:lnTo>
                <a:lnTo>
                  <a:pt x="14" y="37"/>
                </a:lnTo>
                <a:lnTo>
                  <a:pt x="14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55" name="Freeform 127"/>
          <xdr:cNvSpPr>
            <a:spLocks noChangeAspect="1" noEditPoints="1"/>
          </xdr:cNvSpPr>
        </xdr:nvSpPr>
        <xdr:spPr bwMode="auto">
          <a:xfrm>
            <a:off x="1444" y="778"/>
            <a:ext cx="21" cy="43"/>
          </a:xfrm>
          <a:custGeom>
            <a:avLst/>
            <a:gdLst>
              <a:gd name="T0" fmla="*/ 19 w 21"/>
              <a:gd name="T1" fmla="*/ 0 h 48"/>
              <a:gd name="T2" fmla="*/ 10 w 21"/>
              <a:gd name="T3" fmla="*/ 0 h 48"/>
              <a:gd name="T4" fmla="*/ 6 w 21"/>
              <a:gd name="T5" fmla="*/ 4 h 48"/>
              <a:gd name="T6" fmla="*/ 10 w 21"/>
              <a:gd name="T7" fmla="*/ 4 h 48"/>
              <a:gd name="T8" fmla="*/ 19 w 21"/>
              <a:gd name="T9" fmla="*/ 0 h 48"/>
              <a:gd name="T10" fmla="*/ 0 w 21"/>
              <a:gd name="T11" fmla="*/ 25 h 48"/>
              <a:gd name="T12" fmla="*/ 21 w 21"/>
              <a:gd name="T13" fmla="*/ 25 h 48"/>
              <a:gd name="T14" fmla="*/ 21 w 21"/>
              <a:gd name="T15" fmla="*/ 21 h 48"/>
              <a:gd name="T16" fmla="*/ 8 w 21"/>
              <a:gd name="T17" fmla="*/ 21 h 48"/>
              <a:gd name="T18" fmla="*/ 8 w 21"/>
              <a:gd name="T19" fmla="*/ 17 h 48"/>
              <a:gd name="T20" fmla="*/ 21 w 21"/>
              <a:gd name="T21" fmla="*/ 17 h 48"/>
              <a:gd name="T22" fmla="*/ 21 w 21"/>
              <a:gd name="T23" fmla="*/ 13 h 48"/>
              <a:gd name="T24" fmla="*/ 8 w 21"/>
              <a:gd name="T25" fmla="*/ 13 h 48"/>
              <a:gd name="T26" fmla="*/ 8 w 21"/>
              <a:gd name="T27" fmla="*/ 9 h 48"/>
              <a:gd name="T28" fmla="*/ 21 w 21"/>
              <a:gd name="T29" fmla="*/ 9 h 48"/>
              <a:gd name="T30" fmla="*/ 21 w 21"/>
              <a:gd name="T31" fmla="*/ 5 h 48"/>
              <a:gd name="T32" fmla="*/ 0 w 21"/>
              <a:gd name="T33" fmla="*/ 5 h 48"/>
              <a:gd name="T34" fmla="*/ 0 w 21"/>
              <a:gd name="T35" fmla="*/ 25 h 48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21"/>
              <a:gd name="T55" fmla="*/ 0 h 48"/>
              <a:gd name="T56" fmla="*/ 21 w 21"/>
              <a:gd name="T57" fmla="*/ 48 h 48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21" h="48">
                <a:moveTo>
                  <a:pt x="19" y="0"/>
                </a:moveTo>
                <a:lnTo>
                  <a:pt x="10" y="0"/>
                </a:lnTo>
                <a:lnTo>
                  <a:pt x="6" y="9"/>
                </a:lnTo>
                <a:lnTo>
                  <a:pt x="10" y="9"/>
                </a:lnTo>
                <a:lnTo>
                  <a:pt x="19" y="0"/>
                </a:lnTo>
                <a:close/>
                <a:moveTo>
                  <a:pt x="0" y="48"/>
                </a:moveTo>
                <a:lnTo>
                  <a:pt x="21" y="48"/>
                </a:lnTo>
                <a:lnTo>
                  <a:pt x="21" y="40"/>
                </a:lnTo>
                <a:lnTo>
                  <a:pt x="8" y="40"/>
                </a:lnTo>
                <a:lnTo>
                  <a:pt x="8" y="32"/>
                </a:lnTo>
                <a:lnTo>
                  <a:pt x="21" y="32"/>
                </a:lnTo>
                <a:lnTo>
                  <a:pt x="21" y="25"/>
                </a:lnTo>
                <a:lnTo>
                  <a:pt x="8" y="25"/>
                </a:lnTo>
                <a:lnTo>
                  <a:pt x="8" y="17"/>
                </a:lnTo>
                <a:lnTo>
                  <a:pt x="21" y="17"/>
                </a:lnTo>
                <a:lnTo>
                  <a:pt x="21" y="11"/>
                </a:lnTo>
                <a:lnTo>
                  <a:pt x="0" y="11"/>
                </a:lnTo>
                <a:lnTo>
                  <a:pt x="0" y="48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56" name="Rectangle 128"/>
          <xdr:cNvSpPr>
            <a:spLocks noChangeAspect="1" noChangeArrowheads="1"/>
          </xdr:cNvSpPr>
        </xdr:nvSpPr>
        <xdr:spPr bwMode="auto">
          <a:xfrm>
            <a:off x="341" y="375"/>
            <a:ext cx="135" cy="394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7557" name="Rectangle 129"/>
          <xdr:cNvSpPr>
            <a:spLocks noChangeAspect="1" noChangeArrowheads="1"/>
          </xdr:cNvSpPr>
        </xdr:nvSpPr>
        <xdr:spPr bwMode="auto">
          <a:xfrm>
            <a:off x="552" y="375"/>
            <a:ext cx="136" cy="394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7558" name="Freeform 130"/>
          <xdr:cNvSpPr>
            <a:spLocks noChangeAspect="1"/>
          </xdr:cNvSpPr>
        </xdr:nvSpPr>
        <xdr:spPr bwMode="auto">
          <a:xfrm>
            <a:off x="312" y="392"/>
            <a:ext cx="406" cy="368"/>
          </a:xfrm>
          <a:custGeom>
            <a:avLst/>
            <a:gdLst>
              <a:gd name="T0" fmla="*/ 236 w 401"/>
              <a:gd name="T1" fmla="*/ 4 h 414"/>
              <a:gd name="T2" fmla="*/ 241 w 401"/>
              <a:gd name="T3" fmla="*/ 5 h 414"/>
              <a:gd name="T4" fmla="*/ 264 w 401"/>
              <a:gd name="T5" fmla="*/ 18 h 414"/>
              <a:gd name="T6" fmla="*/ 353 w 401"/>
              <a:gd name="T7" fmla="*/ 60 h 414"/>
              <a:gd name="T8" fmla="*/ 420 w 401"/>
              <a:gd name="T9" fmla="*/ 92 h 414"/>
              <a:gd name="T10" fmla="*/ 425 w 401"/>
              <a:gd name="T11" fmla="*/ 92 h 414"/>
              <a:gd name="T12" fmla="*/ 427 w 401"/>
              <a:gd name="T13" fmla="*/ 93 h 414"/>
              <a:gd name="T14" fmla="*/ 431 w 401"/>
              <a:gd name="T15" fmla="*/ 98 h 414"/>
              <a:gd name="T16" fmla="*/ 431 w 401"/>
              <a:gd name="T17" fmla="*/ 101 h 414"/>
              <a:gd name="T18" fmla="*/ 431 w 401"/>
              <a:gd name="T19" fmla="*/ 104 h 414"/>
              <a:gd name="T20" fmla="*/ 429 w 401"/>
              <a:gd name="T21" fmla="*/ 109 h 414"/>
              <a:gd name="T22" fmla="*/ 425 w 401"/>
              <a:gd name="T23" fmla="*/ 112 h 414"/>
              <a:gd name="T24" fmla="*/ 420 w 401"/>
              <a:gd name="T25" fmla="*/ 115 h 414"/>
              <a:gd name="T26" fmla="*/ 418 w 401"/>
              <a:gd name="T27" fmla="*/ 117 h 414"/>
              <a:gd name="T28" fmla="*/ 395 w 401"/>
              <a:gd name="T29" fmla="*/ 127 h 414"/>
              <a:gd name="T30" fmla="*/ 312 w 401"/>
              <a:gd name="T31" fmla="*/ 167 h 414"/>
              <a:gd name="T32" fmla="*/ 247 w 401"/>
              <a:gd name="T33" fmla="*/ 197 h 414"/>
              <a:gd name="T34" fmla="*/ 243 w 401"/>
              <a:gd name="T35" fmla="*/ 199 h 414"/>
              <a:gd name="T36" fmla="*/ 238 w 401"/>
              <a:gd name="T37" fmla="*/ 201 h 414"/>
              <a:gd name="T38" fmla="*/ 232 w 401"/>
              <a:gd name="T39" fmla="*/ 203 h 414"/>
              <a:gd name="T40" fmla="*/ 224 w 401"/>
              <a:gd name="T41" fmla="*/ 204 h 414"/>
              <a:gd name="T42" fmla="*/ 216 w 401"/>
              <a:gd name="T43" fmla="*/ 204 h 414"/>
              <a:gd name="T44" fmla="*/ 204 w 401"/>
              <a:gd name="T45" fmla="*/ 204 h 414"/>
              <a:gd name="T46" fmla="*/ 196 w 401"/>
              <a:gd name="T47" fmla="*/ 203 h 414"/>
              <a:gd name="T48" fmla="*/ 194 w 401"/>
              <a:gd name="T49" fmla="*/ 201 h 414"/>
              <a:gd name="T50" fmla="*/ 190 w 401"/>
              <a:gd name="T51" fmla="*/ 199 h 414"/>
              <a:gd name="T52" fmla="*/ 167 w 401"/>
              <a:gd name="T53" fmla="*/ 187 h 414"/>
              <a:gd name="T54" fmla="*/ 78 w 401"/>
              <a:gd name="T55" fmla="*/ 145 h 414"/>
              <a:gd name="T56" fmla="*/ 10 w 401"/>
              <a:gd name="T57" fmla="*/ 112 h 414"/>
              <a:gd name="T58" fmla="*/ 6 w 401"/>
              <a:gd name="T59" fmla="*/ 110 h 414"/>
              <a:gd name="T60" fmla="*/ 4 w 401"/>
              <a:gd name="T61" fmla="*/ 110 h 414"/>
              <a:gd name="T62" fmla="*/ 0 w 401"/>
              <a:gd name="T63" fmla="*/ 108 h 414"/>
              <a:gd name="T64" fmla="*/ 0 w 401"/>
              <a:gd name="T65" fmla="*/ 103 h 414"/>
              <a:gd name="T66" fmla="*/ 0 w 401"/>
              <a:gd name="T67" fmla="*/ 98 h 414"/>
              <a:gd name="T68" fmla="*/ 2 w 401"/>
              <a:gd name="T69" fmla="*/ 95 h 414"/>
              <a:gd name="T70" fmla="*/ 6 w 401"/>
              <a:gd name="T71" fmla="*/ 92 h 414"/>
              <a:gd name="T72" fmla="*/ 10 w 401"/>
              <a:gd name="T73" fmla="*/ 89 h 414"/>
              <a:gd name="T74" fmla="*/ 12 w 401"/>
              <a:gd name="T75" fmla="*/ 87 h 414"/>
              <a:gd name="T76" fmla="*/ 36 w 401"/>
              <a:gd name="T77" fmla="*/ 76 h 414"/>
              <a:gd name="T78" fmla="*/ 118 w 401"/>
              <a:gd name="T79" fmla="*/ 37 h 414"/>
              <a:gd name="T80" fmla="*/ 184 w 401"/>
              <a:gd name="T81" fmla="*/ 7 h 414"/>
              <a:gd name="T82" fmla="*/ 188 w 401"/>
              <a:gd name="T83" fmla="*/ 4 h 414"/>
              <a:gd name="T84" fmla="*/ 190 w 401"/>
              <a:gd name="T85" fmla="*/ 4 h 414"/>
              <a:gd name="T86" fmla="*/ 198 w 401"/>
              <a:gd name="T87" fmla="*/ 4 h 414"/>
              <a:gd name="T88" fmla="*/ 210 w 401"/>
              <a:gd name="T89" fmla="*/ 0 h 414"/>
              <a:gd name="T90" fmla="*/ 219 w 401"/>
              <a:gd name="T91" fmla="*/ 0 h 414"/>
              <a:gd name="T92" fmla="*/ 228 w 401"/>
              <a:gd name="T93" fmla="*/ 2 h 414"/>
              <a:gd name="T94" fmla="*/ 234 w 401"/>
              <a:gd name="T95" fmla="*/ 4 h 414"/>
              <a:gd name="T96" fmla="*/ 236 w 401"/>
              <a:gd name="T97" fmla="*/ 4 h 414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401"/>
              <a:gd name="T148" fmla="*/ 0 h 414"/>
              <a:gd name="T149" fmla="*/ 401 w 401"/>
              <a:gd name="T150" fmla="*/ 414 h 414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401" h="414">
                <a:moveTo>
                  <a:pt x="218" y="7"/>
                </a:moveTo>
                <a:lnTo>
                  <a:pt x="223" y="11"/>
                </a:lnTo>
                <a:lnTo>
                  <a:pt x="246" y="36"/>
                </a:lnTo>
                <a:lnTo>
                  <a:pt x="329" y="119"/>
                </a:lnTo>
                <a:lnTo>
                  <a:pt x="390" y="184"/>
                </a:lnTo>
                <a:lnTo>
                  <a:pt x="395" y="188"/>
                </a:lnTo>
                <a:lnTo>
                  <a:pt x="397" y="190"/>
                </a:lnTo>
                <a:lnTo>
                  <a:pt x="401" y="198"/>
                </a:lnTo>
                <a:lnTo>
                  <a:pt x="401" y="205"/>
                </a:lnTo>
                <a:lnTo>
                  <a:pt x="401" y="213"/>
                </a:lnTo>
                <a:lnTo>
                  <a:pt x="399" y="221"/>
                </a:lnTo>
                <a:lnTo>
                  <a:pt x="395" y="228"/>
                </a:lnTo>
                <a:lnTo>
                  <a:pt x="390" y="232"/>
                </a:lnTo>
                <a:lnTo>
                  <a:pt x="388" y="236"/>
                </a:lnTo>
                <a:lnTo>
                  <a:pt x="365" y="259"/>
                </a:lnTo>
                <a:lnTo>
                  <a:pt x="288" y="338"/>
                </a:lnTo>
                <a:lnTo>
                  <a:pt x="229" y="399"/>
                </a:lnTo>
                <a:lnTo>
                  <a:pt x="225" y="403"/>
                </a:lnTo>
                <a:lnTo>
                  <a:pt x="220" y="407"/>
                </a:lnTo>
                <a:lnTo>
                  <a:pt x="214" y="411"/>
                </a:lnTo>
                <a:lnTo>
                  <a:pt x="206" y="413"/>
                </a:lnTo>
                <a:lnTo>
                  <a:pt x="199" y="414"/>
                </a:lnTo>
                <a:lnTo>
                  <a:pt x="191" y="413"/>
                </a:lnTo>
                <a:lnTo>
                  <a:pt x="184" y="409"/>
                </a:lnTo>
                <a:lnTo>
                  <a:pt x="182" y="407"/>
                </a:lnTo>
                <a:lnTo>
                  <a:pt x="178" y="403"/>
                </a:lnTo>
                <a:lnTo>
                  <a:pt x="155" y="378"/>
                </a:lnTo>
                <a:lnTo>
                  <a:pt x="72" y="294"/>
                </a:lnTo>
                <a:lnTo>
                  <a:pt x="10" y="228"/>
                </a:lnTo>
                <a:lnTo>
                  <a:pt x="6" y="224"/>
                </a:lnTo>
                <a:lnTo>
                  <a:pt x="4" y="222"/>
                </a:lnTo>
                <a:lnTo>
                  <a:pt x="0" y="217"/>
                </a:lnTo>
                <a:lnTo>
                  <a:pt x="0" y="209"/>
                </a:lnTo>
                <a:lnTo>
                  <a:pt x="0" y="199"/>
                </a:lnTo>
                <a:lnTo>
                  <a:pt x="2" y="192"/>
                </a:lnTo>
                <a:lnTo>
                  <a:pt x="6" y="186"/>
                </a:lnTo>
                <a:lnTo>
                  <a:pt x="10" y="180"/>
                </a:lnTo>
                <a:lnTo>
                  <a:pt x="12" y="178"/>
                </a:lnTo>
                <a:lnTo>
                  <a:pt x="36" y="155"/>
                </a:lnTo>
                <a:lnTo>
                  <a:pt x="112" y="75"/>
                </a:lnTo>
                <a:lnTo>
                  <a:pt x="172" y="13"/>
                </a:lnTo>
                <a:lnTo>
                  <a:pt x="176" y="9"/>
                </a:lnTo>
                <a:lnTo>
                  <a:pt x="178" y="7"/>
                </a:lnTo>
                <a:lnTo>
                  <a:pt x="186" y="4"/>
                </a:lnTo>
                <a:lnTo>
                  <a:pt x="195" y="0"/>
                </a:lnTo>
                <a:lnTo>
                  <a:pt x="201" y="0"/>
                </a:lnTo>
                <a:lnTo>
                  <a:pt x="210" y="2"/>
                </a:lnTo>
                <a:lnTo>
                  <a:pt x="216" y="4"/>
                </a:lnTo>
                <a:lnTo>
                  <a:pt x="218" y="7"/>
                </a:lnTo>
                <a:close/>
              </a:path>
            </a:pathLst>
          </a:custGeom>
          <a:solidFill>
            <a:srgbClr val="B2B2B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59" name="Freeform 131"/>
          <xdr:cNvSpPr>
            <a:spLocks noChangeAspect="1"/>
          </xdr:cNvSpPr>
        </xdr:nvSpPr>
        <xdr:spPr bwMode="auto">
          <a:xfrm>
            <a:off x="393" y="524"/>
            <a:ext cx="103" cy="63"/>
          </a:xfrm>
          <a:custGeom>
            <a:avLst/>
            <a:gdLst>
              <a:gd name="T0" fmla="*/ 66 w 102"/>
              <a:gd name="T1" fmla="*/ 0 h 71"/>
              <a:gd name="T2" fmla="*/ 78 w 102"/>
              <a:gd name="T3" fmla="*/ 3 h 71"/>
              <a:gd name="T4" fmla="*/ 89 w 102"/>
              <a:gd name="T5" fmla="*/ 8 h 71"/>
              <a:gd name="T6" fmla="*/ 93 w 102"/>
              <a:gd name="T7" fmla="*/ 14 h 71"/>
              <a:gd name="T8" fmla="*/ 93 w 102"/>
              <a:gd name="T9" fmla="*/ 15 h 71"/>
              <a:gd name="T10" fmla="*/ 93 w 102"/>
              <a:gd name="T11" fmla="*/ 19 h 71"/>
              <a:gd name="T12" fmla="*/ 93 w 102"/>
              <a:gd name="T13" fmla="*/ 20 h 71"/>
              <a:gd name="T14" fmla="*/ 87 w 102"/>
              <a:gd name="T15" fmla="*/ 25 h 71"/>
              <a:gd name="T16" fmla="*/ 98 w 102"/>
              <a:gd name="T17" fmla="*/ 25 h 71"/>
              <a:gd name="T18" fmla="*/ 102 w 102"/>
              <a:gd name="T19" fmla="*/ 25 h 71"/>
              <a:gd name="T20" fmla="*/ 106 w 102"/>
              <a:gd name="T21" fmla="*/ 26 h 71"/>
              <a:gd name="T22" fmla="*/ 108 w 102"/>
              <a:gd name="T23" fmla="*/ 28 h 71"/>
              <a:gd name="T24" fmla="*/ 108 w 102"/>
              <a:gd name="T25" fmla="*/ 30 h 71"/>
              <a:gd name="T26" fmla="*/ 108 w 102"/>
              <a:gd name="T27" fmla="*/ 31 h 71"/>
              <a:gd name="T28" fmla="*/ 106 w 102"/>
              <a:gd name="T29" fmla="*/ 34 h 71"/>
              <a:gd name="T30" fmla="*/ 102 w 102"/>
              <a:gd name="T31" fmla="*/ 35 h 71"/>
              <a:gd name="T32" fmla="*/ 102 w 102"/>
              <a:gd name="T33" fmla="*/ 35 h 71"/>
              <a:gd name="T34" fmla="*/ 87 w 102"/>
              <a:gd name="T35" fmla="*/ 35 h 71"/>
              <a:gd name="T36" fmla="*/ 76 w 102"/>
              <a:gd name="T37" fmla="*/ 35 h 71"/>
              <a:gd name="T38" fmla="*/ 72 w 102"/>
              <a:gd name="T39" fmla="*/ 34 h 71"/>
              <a:gd name="T40" fmla="*/ 70 w 102"/>
              <a:gd name="T41" fmla="*/ 31 h 71"/>
              <a:gd name="T42" fmla="*/ 68 w 102"/>
              <a:gd name="T43" fmla="*/ 30 h 71"/>
              <a:gd name="T44" fmla="*/ 68 w 102"/>
              <a:gd name="T45" fmla="*/ 26 h 71"/>
              <a:gd name="T46" fmla="*/ 70 w 102"/>
              <a:gd name="T47" fmla="*/ 25 h 71"/>
              <a:gd name="T48" fmla="*/ 74 w 102"/>
              <a:gd name="T49" fmla="*/ 19 h 71"/>
              <a:gd name="T50" fmla="*/ 76 w 102"/>
              <a:gd name="T51" fmla="*/ 15 h 71"/>
              <a:gd name="T52" fmla="*/ 74 w 102"/>
              <a:gd name="T53" fmla="*/ 11 h 71"/>
              <a:gd name="T54" fmla="*/ 70 w 102"/>
              <a:gd name="T55" fmla="*/ 10 h 71"/>
              <a:gd name="T56" fmla="*/ 64 w 102"/>
              <a:gd name="T57" fmla="*/ 9 h 71"/>
              <a:gd name="T58" fmla="*/ 59 w 102"/>
              <a:gd name="T59" fmla="*/ 10 h 71"/>
              <a:gd name="T60" fmla="*/ 47 w 102"/>
              <a:gd name="T61" fmla="*/ 11 h 71"/>
              <a:gd name="T62" fmla="*/ 45 w 102"/>
              <a:gd name="T63" fmla="*/ 15 h 71"/>
              <a:gd name="T64" fmla="*/ 45 w 102"/>
              <a:gd name="T65" fmla="*/ 18 h 71"/>
              <a:gd name="T66" fmla="*/ 47 w 102"/>
              <a:gd name="T67" fmla="*/ 22 h 71"/>
              <a:gd name="T68" fmla="*/ 59 w 102"/>
              <a:gd name="T69" fmla="*/ 25 h 71"/>
              <a:gd name="T70" fmla="*/ 59 w 102"/>
              <a:gd name="T71" fmla="*/ 27 h 71"/>
              <a:gd name="T72" fmla="*/ 59 w 102"/>
              <a:gd name="T73" fmla="*/ 31 h 71"/>
              <a:gd name="T74" fmla="*/ 49 w 102"/>
              <a:gd name="T75" fmla="*/ 34 h 71"/>
              <a:gd name="T76" fmla="*/ 43 w 102"/>
              <a:gd name="T77" fmla="*/ 35 h 71"/>
              <a:gd name="T78" fmla="*/ 36 w 102"/>
              <a:gd name="T79" fmla="*/ 35 h 71"/>
              <a:gd name="T80" fmla="*/ 7 w 102"/>
              <a:gd name="T81" fmla="*/ 35 h 71"/>
              <a:gd name="T82" fmla="*/ 7 w 102"/>
              <a:gd name="T83" fmla="*/ 35 h 71"/>
              <a:gd name="T84" fmla="*/ 5 w 102"/>
              <a:gd name="T85" fmla="*/ 34 h 71"/>
              <a:gd name="T86" fmla="*/ 0 w 102"/>
              <a:gd name="T87" fmla="*/ 31 h 71"/>
              <a:gd name="T88" fmla="*/ 0 w 102"/>
              <a:gd name="T89" fmla="*/ 30 h 71"/>
              <a:gd name="T90" fmla="*/ 0 w 102"/>
              <a:gd name="T91" fmla="*/ 28 h 71"/>
              <a:gd name="T92" fmla="*/ 2 w 102"/>
              <a:gd name="T93" fmla="*/ 27 h 71"/>
              <a:gd name="T94" fmla="*/ 5 w 102"/>
              <a:gd name="T95" fmla="*/ 25 h 71"/>
              <a:gd name="T96" fmla="*/ 9 w 102"/>
              <a:gd name="T97" fmla="*/ 25 h 71"/>
              <a:gd name="T98" fmla="*/ 24 w 102"/>
              <a:gd name="T99" fmla="*/ 25 h 71"/>
              <a:gd name="T100" fmla="*/ 32 w 102"/>
              <a:gd name="T101" fmla="*/ 25 h 71"/>
              <a:gd name="T102" fmla="*/ 30 w 102"/>
              <a:gd name="T103" fmla="*/ 24 h 71"/>
              <a:gd name="T104" fmla="*/ 28 w 102"/>
              <a:gd name="T105" fmla="*/ 15 h 71"/>
              <a:gd name="T106" fmla="*/ 28 w 102"/>
              <a:gd name="T107" fmla="*/ 11 h 71"/>
              <a:gd name="T108" fmla="*/ 30 w 102"/>
              <a:gd name="T109" fmla="*/ 8 h 71"/>
              <a:gd name="T110" fmla="*/ 39 w 102"/>
              <a:gd name="T111" fmla="*/ 4 h 71"/>
              <a:gd name="T112" fmla="*/ 57 w 102"/>
              <a:gd name="T113" fmla="*/ 0 h 71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102"/>
              <a:gd name="T172" fmla="*/ 0 h 71"/>
              <a:gd name="T173" fmla="*/ 102 w 102"/>
              <a:gd name="T174" fmla="*/ 71 h 71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102" h="71">
                <a:moveTo>
                  <a:pt x="58" y="0"/>
                </a:moveTo>
                <a:lnTo>
                  <a:pt x="60" y="0"/>
                </a:lnTo>
                <a:lnTo>
                  <a:pt x="66" y="2"/>
                </a:lnTo>
                <a:lnTo>
                  <a:pt x="72" y="3"/>
                </a:lnTo>
                <a:lnTo>
                  <a:pt x="79" y="9"/>
                </a:lnTo>
                <a:lnTo>
                  <a:pt x="83" y="15"/>
                </a:lnTo>
                <a:lnTo>
                  <a:pt x="87" y="25"/>
                </a:lnTo>
                <a:lnTo>
                  <a:pt x="87" y="28"/>
                </a:lnTo>
                <a:lnTo>
                  <a:pt x="87" y="30"/>
                </a:lnTo>
                <a:lnTo>
                  <a:pt x="87" y="34"/>
                </a:lnTo>
                <a:lnTo>
                  <a:pt x="87" y="38"/>
                </a:lnTo>
                <a:lnTo>
                  <a:pt x="87" y="40"/>
                </a:lnTo>
                <a:lnTo>
                  <a:pt x="87" y="42"/>
                </a:lnTo>
                <a:lnTo>
                  <a:pt x="85" y="48"/>
                </a:lnTo>
                <a:lnTo>
                  <a:pt x="81" y="51"/>
                </a:lnTo>
                <a:lnTo>
                  <a:pt x="83" y="51"/>
                </a:lnTo>
                <a:lnTo>
                  <a:pt x="92" y="51"/>
                </a:lnTo>
                <a:lnTo>
                  <a:pt x="96" y="51"/>
                </a:lnTo>
                <a:lnTo>
                  <a:pt x="98" y="51"/>
                </a:lnTo>
                <a:lnTo>
                  <a:pt x="100" y="53"/>
                </a:lnTo>
                <a:lnTo>
                  <a:pt x="102" y="55"/>
                </a:lnTo>
                <a:lnTo>
                  <a:pt x="102" y="57"/>
                </a:lnTo>
                <a:lnTo>
                  <a:pt x="102" y="59"/>
                </a:lnTo>
                <a:lnTo>
                  <a:pt x="102" y="61"/>
                </a:lnTo>
                <a:lnTo>
                  <a:pt x="102" y="63"/>
                </a:lnTo>
                <a:lnTo>
                  <a:pt x="102" y="65"/>
                </a:lnTo>
                <a:lnTo>
                  <a:pt x="102" y="67"/>
                </a:lnTo>
                <a:lnTo>
                  <a:pt x="100" y="69"/>
                </a:lnTo>
                <a:lnTo>
                  <a:pt x="98" y="69"/>
                </a:lnTo>
                <a:lnTo>
                  <a:pt x="96" y="71"/>
                </a:lnTo>
                <a:lnTo>
                  <a:pt x="94" y="71"/>
                </a:lnTo>
                <a:lnTo>
                  <a:pt x="81" y="71"/>
                </a:lnTo>
                <a:lnTo>
                  <a:pt x="72" y="71"/>
                </a:lnTo>
                <a:lnTo>
                  <a:pt x="70" y="71"/>
                </a:lnTo>
                <a:lnTo>
                  <a:pt x="68" y="69"/>
                </a:lnTo>
                <a:lnTo>
                  <a:pt x="66" y="69"/>
                </a:lnTo>
                <a:lnTo>
                  <a:pt x="64" y="67"/>
                </a:lnTo>
                <a:lnTo>
                  <a:pt x="64" y="65"/>
                </a:lnTo>
                <a:lnTo>
                  <a:pt x="62" y="61"/>
                </a:lnTo>
                <a:lnTo>
                  <a:pt x="62" y="57"/>
                </a:lnTo>
                <a:lnTo>
                  <a:pt x="62" y="53"/>
                </a:lnTo>
                <a:lnTo>
                  <a:pt x="62" y="51"/>
                </a:lnTo>
                <a:lnTo>
                  <a:pt x="64" y="50"/>
                </a:lnTo>
                <a:lnTo>
                  <a:pt x="66" y="46"/>
                </a:lnTo>
                <a:lnTo>
                  <a:pt x="68" y="38"/>
                </a:lnTo>
                <a:lnTo>
                  <a:pt x="70" y="32"/>
                </a:lnTo>
                <a:lnTo>
                  <a:pt x="70" y="30"/>
                </a:lnTo>
                <a:lnTo>
                  <a:pt x="70" y="26"/>
                </a:lnTo>
                <a:lnTo>
                  <a:pt x="68" y="23"/>
                </a:lnTo>
                <a:lnTo>
                  <a:pt x="66" y="21"/>
                </a:lnTo>
                <a:lnTo>
                  <a:pt x="64" y="19"/>
                </a:lnTo>
                <a:lnTo>
                  <a:pt x="60" y="19"/>
                </a:lnTo>
                <a:lnTo>
                  <a:pt x="58" y="17"/>
                </a:lnTo>
                <a:lnTo>
                  <a:pt x="56" y="19"/>
                </a:lnTo>
                <a:lnTo>
                  <a:pt x="53" y="19"/>
                </a:lnTo>
                <a:lnTo>
                  <a:pt x="49" y="21"/>
                </a:lnTo>
                <a:lnTo>
                  <a:pt x="47" y="23"/>
                </a:lnTo>
                <a:lnTo>
                  <a:pt x="45" y="26"/>
                </a:lnTo>
                <a:lnTo>
                  <a:pt x="45" y="30"/>
                </a:lnTo>
                <a:lnTo>
                  <a:pt x="45" y="32"/>
                </a:lnTo>
                <a:lnTo>
                  <a:pt x="45" y="36"/>
                </a:lnTo>
                <a:lnTo>
                  <a:pt x="45" y="40"/>
                </a:lnTo>
                <a:lnTo>
                  <a:pt x="47" y="44"/>
                </a:lnTo>
                <a:lnTo>
                  <a:pt x="49" y="48"/>
                </a:lnTo>
                <a:lnTo>
                  <a:pt x="53" y="51"/>
                </a:lnTo>
                <a:lnTo>
                  <a:pt x="53" y="53"/>
                </a:lnTo>
                <a:lnTo>
                  <a:pt x="53" y="55"/>
                </a:lnTo>
                <a:lnTo>
                  <a:pt x="53" y="59"/>
                </a:lnTo>
                <a:lnTo>
                  <a:pt x="53" y="63"/>
                </a:lnTo>
                <a:lnTo>
                  <a:pt x="51" y="65"/>
                </a:lnTo>
                <a:lnTo>
                  <a:pt x="49" y="69"/>
                </a:lnTo>
                <a:lnTo>
                  <a:pt x="45" y="71"/>
                </a:lnTo>
                <a:lnTo>
                  <a:pt x="43" y="71"/>
                </a:lnTo>
                <a:lnTo>
                  <a:pt x="36" y="71"/>
                </a:lnTo>
                <a:lnTo>
                  <a:pt x="19" y="71"/>
                </a:lnTo>
                <a:lnTo>
                  <a:pt x="7" y="71"/>
                </a:lnTo>
                <a:lnTo>
                  <a:pt x="5" y="69"/>
                </a:lnTo>
                <a:lnTo>
                  <a:pt x="2" y="69"/>
                </a:lnTo>
                <a:lnTo>
                  <a:pt x="0" y="65"/>
                </a:lnTo>
                <a:lnTo>
                  <a:pt x="0" y="61"/>
                </a:lnTo>
                <a:lnTo>
                  <a:pt x="0" y="59"/>
                </a:lnTo>
                <a:lnTo>
                  <a:pt x="0" y="57"/>
                </a:lnTo>
                <a:lnTo>
                  <a:pt x="2" y="55"/>
                </a:lnTo>
                <a:lnTo>
                  <a:pt x="2" y="53"/>
                </a:lnTo>
                <a:lnTo>
                  <a:pt x="5" y="51"/>
                </a:lnTo>
                <a:lnTo>
                  <a:pt x="7" y="51"/>
                </a:lnTo>
                <a:lnTo>
                  <a:pt x="9" y="51"/>
                </a:lnTo>
                <a:lnTo>
                  <a:pt x="11" y="51"/>
                </a:lnTo>
                <a:lnTo>
                  <a:pt x="24" y="51"/>
                </a:lnTo>
                <a:lnTo>
                  <a:pt x="32" y="51"/>
                </a:lnTo>
                <a:lnTo>
                  <a:pt x="32" y="50"/>
                </a:lnTo>
                <a:lnTo>
                  <a:pt x="30" y="48"/>
                </a:lnTo>
                <a:lnTo>
                  <a:pt x="28" y="40"/>
                </a:lnTo>
                <a:lnTo>
                  <a:pt x="28" y="30"/>
                </a:lnTo>
                <a:lnTo>
                  <a:pt x="28" y="28"/>
                </a:lnTo>
                <a:lnTo>
                  <a:pt x="28" y="23"/>
                </a:lnTo>
                <a:lnTo>
                  <a:pt x="28" y="19"/>
                </a:lnTo>
                <a:lnTo>
                  <a:pt x="30" y="15"/>
                </a:lnTo>
                <a:lnTo>
                  <a:pt x="32" y="11"/>
                </a:lnTo>
                <a:lnTo>
                  <a:pt x="39" y="5"/>
                </a:lnTo>
                <a:lnTo>
                  <a:pt x="45" y="2"/>
                </a:lnTo>
                <a:lnTo>
                  <a:pt x="51" y="0"/>
                </a:lnTo>
                <a:lnTo>
                  <a:pt x="58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60" name="Freeform 132"/>
          <xdr:cNvSpPr>
            <a:spLocks noChangeAspect="1"/>
          </xdr:cNvSpPr>
        </xdr:nvSpPr>
        <xdr:spPr bwMode="auto">
          <a:xfrm>
            <a:off x="398" y="590"/>
            <a:ext cx="48" cy="72"/>
          </a:xfrm>
          <a:custGeom>
            <a:avLst/>
            <a:gdLst>
              <a:gd name="T0" fmla="*/ 6 w 48"/>
              <a:gd name="T1" fmla="*/ 0 h 81"/>
              <a:gd name="T2" fmla="*/ 6 w 48"/>
              <a:gd name="T3" fmla="*/ 0 h 81"/>
              <a:gd name="T4" fmla="*/ 10 w 48"/>
              <a:gd name="T5" fmla="*/ 0 h 81"/>
              <a:gd name="T6" fmla="*/ 25 w 48"/>
              <a:gd name="T7" fmla="*/ 0 h 81"/>
              <a:gd name="T8" fmla="*/ 36 w 48"/>
              <a:gd name="T9" fmla="*/ 0 h 81"/>
              <a:gd name="T10" fmla="*/ 38 w 48"/>
              <a:gd name="T11" fmla="*/ 0 h 81"/>
              <a:gd name="T12" fmla="*/ 38 w 48"/>
              <a:gd name="T13" fmla="*/ 2 h 81"/>
              <a:gd name="T14" fmla="*/ 42 w 48"/>
              <a:gd name="T15" fmla="*/ 2 h 81"/>
              <a:gd name="T16" fmla="*/ 44 w 48"/>
              <a:gd name="T17" fmla="*/ 4 h 81"/>
              <a:gd name="T18" fmla="*/ 48 w 48"/>
              <a:gd name="T19" fmla="*/ 4 h 81"/>
              <a:gd name="T20" fmla="*/ 48 w 48"/>
              <a:gd name="T21" fmla="*/ 4 h 81"/>
              <a:gd name="T22" fmla="*/ 48 w 48"/>
              <a:gd name="T23" fmla="*/ 7 h 81"/>
              <a:gd name="T24" fmla="*/ 48 w 48"/>
              <a:gd name="T25" fmla="*/ 8 h 81"/>
              <a:gd name="T26" fmla="*/ 48 w 48"/>
              <a:gd name="T27" fmla="*/ 9 h 81"/>
              <a:gd name="T28" fmla="*/ 44 w 48"/>
              <a:gd name="T29" fmla="*/ 13 h 81"/>
              <a:gd name="T30" fmla="*/ 34 w 48"/>
              <a:gd name="T31" fmla="*/ 28 h 81"/>
              <a:gd name="T32" fmla="*/ 23 w 48"/>
              <a:gd name="T33" fmla="*/ 40 h 81"/>
              <a:gd name="T34" fmla="*/ 23 w 48"/>
              <a:gd name="T35" fmla="*/ 40 h 81"/>
              <a:gd name="T36" fmla="*/ 23 w 48"/>
              <a:gd name="T37" fmla="*/ 40 h 81"/>
              <a:gd name="T38" fmla="*/ 21 w 48"/>
              <a:gd name="T39" fmla="*/ 40 h 81"/>
              <a:gd name="T40" fmla="*/ 12 w 48"/>
              <a:gd name="T41" fmla="*/ 40 h 81"/>
              <a:gd name="T42" fmla="*/ 6 w 48"/>
              <a:gd name="T43" fmla="*/ 40 h 81"/>
              <a:gd name="T44" fmla="*/ 6 w 48"/>
              <a:gd name="T45" fmla="*/ 40 h 81"/>
              <a:gd name="T46" fmla="*/ 10 w 48"/>
              <a:gd name="T47" fmla="*/ 36 h 81"/>
              <a:gd name="T48" fmla="*/ 21 w 48"/>
              <a:gd name="T49" fmla="*/ 21 h 81"/>
              <a:gd name="T50" fmla="*/ 31 w 48"/>
              <a:gd name="T51" fmla="*/ 10 h 81"/>
              <a:gd name="T52" fmla="*/ 31 w 48"/>
              <a:gd name="T53" fmla="*/ 10 h 81"/>
              <a:gd name="T54" fmla="*/ 31 w 48"/>
              <a:gd name="T55" fmla="*/ 10 h 81"/>
              <a:gd name="T56" fmla="*/ 27 w 48"/>
              <a:gd name="T57" fmla="*/ 10 h 81"/>
              <a:gd name="T58" fmla="*/ 14 w 48"/>
              <a:gd name="T59" fmla="*/ 10 h 81"/>
              <a:gd name="T60" fmla="*/ 6 w 48"/>
              <a:gd name="T61" fmla="*/ 10 h 81"/>
              <a:gd name="T62" fmla="*/ 4 w 48"/>
              <a:gd name="T63" fmla="*/ 10 h 81"/>
              <a:gd name="T64" fmla="*/ 4 w 48"/>
              <a:gd name="T65" fmla="*/ 10 h 81"/>
              <a:gd name="T66" fmla="*/ 2 w 48"/>
              <a:gd name="T67" fmla="*/ 9 h 81"/>
              <a:gd name="T68" fmla="*/ 2 w 48"/>
              <a:gd name="T69" fmla="*/ 9 h 81"/>
              <a:gd name="T70" fmla="*/ 2 w 48"/>
              <a:gd name="T71" fmla="*/ 8 h 81"/>
              <a:gd name="T72" fmla="*/ 0 w 48"/>
              <a:gd name="T73" fmla="*/ 7 h 81"/>
              <a:gd name="T74" fmla="*/ 0 w 48"/>
              <a:gd name="T75" fmla="*/ 6 h 81"/>
              <a:gd name="T76" fmla="*/ 0 w 48"/>
              <a:gd name="T77" fmla="*/ 4 h 81"/>
              <a:gd name="T78" fmla="*/ 0 w 48"/>
              <a:gd name="T79" fmla="*/ 4 h 81"/>
              <a:gd name="T80" fmla="*/ 0 w 48"/>
              <a:gd name="T81" fmla="*/ 4 h 81"/>
              <a:gd name="T82" fmla="*/ 2 w 48"/>
              <a:gd name="T83" fmla="*/ 4 h 81"/>
              <a:gd name="T84" fmla="*/ 4 w 48"/>
              <a:gd name="T85" fmla="*/ 2 h 81"/>
              <a:gd name="T86" fmla="*/ 6 w 48"/>
              <a:gd name="T87" fmla="*/ 0 h 8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48"/>
              <a:gd name="T133" fmla="*/ 0 h 81"/>
              <a:gd name="T134" fmla="*/ 48 w 48"/>
              <a:gd name="T135" fmla="*/ 81 h 81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48" h="81">
                <a:moveTo>
                  <a:pt x="6" y="0"/>
                </a:moveTo>
                <a:lnTo>
                  <a:pt x="6" y="0"/>
                </a:lnTo>
                <a:lnTo>
                  <a:pt x="10" y="0"/>
                </a:lnTo>
                <a:lnTo>
                  <a:pt x="25" y="0"/>
                </a:lnTo>
                <a:lnTo>
                  <a:pt x="36" y="0"/>
                </a:lnTo>
                <a:lnTo>
                  <a:pt x="38" y="0"/>
                </a:lnTo>
                <a:lnTo>
                  <a:pt x="38" y="2"/>
                </a:lnTo>
                <a:lnTo>
                  <a:pt x="42" y="2"/>
                </a:lnTo>
                <a:lnTo>
                  <a:pt x="44" y="4"/>
                </a:lnTo>
                <a:lnTo>
                  <a:pt x="48" y="6"/>
                </a:lnTo>
                <a:lnTo>
                  <a:pt x="48" y="10"/>
                </a:lnTo>
                <a:lnTo>
                  <a:pt x="48" y="14"/>
                </a:lnTo>
                <a:lnTo>
                  <a:pt x="48" y="16"/>
                </a:lnTo>
                <a:lnTo>
                  <a:pt x="48" y="18"/>
                </a:lnTo>
                <a:lnTo>
                  <a:pt x="44" y="27"/>
                </a:lnTo>
                <a:lnTo>
                  <a:pt x="34" y="58"/>
                </a:lnTo>
                <a:lnTo>
                  <a:pt x="23" y="81"/>
                </a:lnTo>
                <a:lnTo>
                  <a:pt x="21" y="81"/>
                </a:lnTo>
                <a:lnTo>
                  <a:pt x="12" y="81"/>
                </a:lnTo>
                <a:lnTo>
                  <a:pt x="6" y="81"/>
                </a:lnTo>
                <a:lnTo>
                  <a:pt x="10" y="72"/>
                </a:lnTo>
                <a:lnTo>
                  <a:pt x="21" y="43"/>
                </a:lnTo>
                <a:lnTo>
                  <a:pt x="31" y="20"/>
                </a:lnTo>
                <a:lnTo>
                  <a:pt x="27" y="20"/>
                </a:lnTo>
                <a:lnTo>
                  <a:pt x="14" y="20"/>
                </a:lnTo>
                <a:lnTo>
                  <a:pt x="6" y="20"/>
                </a:lnTo>
                <a:lnTo>
                  <a:pt x="4" y="20"/>
                </a:lnTo>
                <a:lnTo>
                  <a:pt x="2" y="18"/>
                </a:lnTo>
                <a:lnTo>
                  <a:pt x="2" y="16"/>
                </a:lnTo>
                <a:lnTo>
                  <a:pt x="0" y="14"/>
                </a:lnTo>
                <a:lnTo>
                  <a:pt x="0" y="12"/>
                </a:lnTo>
                <a:lnTo>
                  <a:pt x="0" y="10"/>
                </a:lnTo>
                <a:lnTo>
                  <a:pt x="0" y="6"/>
                </a:lnTo>
                <a:lnTo>
                  <a:pt x="2" y="4"/>
                </a:lnTo>
                <a:lnTo>
                  <a:pt x="4" y="2"/>
                </a:ln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61" name="Freeform 133"/>
          <xdr:cNvSpPr>
            <a:spLocks noChangeAspect="1"/>
          </xdr:cNvSpPr>
        </xdr:nvSpPr>
        <xdr:spPr bwMode="auto">
          <a:xfrm>
            <a:off x="452" y="590"/>
            <a:ext cx="51" cy="72"/>
          </a:xfrm>
          <a:custGeom>
            <a:avLst/>
            <a:gdLst>
              <a:gd name="T0" fmla="*/ 44 w 51"/>
              <a:gd name="T1" fmla="*/ 0 h 81"/>
              <a:gd name="T2" fmla="*/ 44 w 51"/>
              <a:gd name="T3" fmla="*/ 0 h 81"/>
              <a:gd name="T4" fmla="*/ 38 w 51"/>
              <a:gd name="T5" fmla="*/ 0 h 81"/>
              <a:gd name="T6" fmla="*/ 23 w 51"/>
              <a:gd name="T7" fmla="*/ 0 h 81"/>
              <a:gd name="T8" fmla="*/ 12 w 51"/>
              <a:gd name="T9" fmla="*/ 0 h 81"/>
              <a:gd name="T10" fmla="*/ 12 w 51"/>
              <a:gd name="T11" fmla="*/ 0 h 81"/>
              <a:gd name="T12" fmla="*/ 10 w 51"/>
              <a:gd name="T13" fmla="*/ 2 h 81"/>
              <a:gd name="T14" fmla="*/ 6 w 51"/>
              <a:gd name="T15" fmla="*/ 2 h 81"/>
              <a:gd name="T16" fmla="*/ 4 w 51"/>
              <a:gd name="T17" fmla="*/ 4 h 81"/>
              <a:gd name="T18" fmla="*/ 2 w 51"/>
              <a:gd name="T19" fmla="*/ 4 h 81"/>
              <a:gd name="T20" fmla="*/ 0 w 51"/>
              <a:gd name="T21" fmla="*/ 4 h 81"/>
              <a:gd name="T22" fmla="*/ 0 w 51"/>
              <a:gd name="T23" fmla="*/ 7 h 81"/>
              <a:gd name="T24" fmla="*/ 0 w 51"/>
              <a:gd name="T25" fmla="*/ 8 h 81"/>
              <a:gd name="T26" fmla="*/ 0 w 51"/>
              <a:gd name="T27" fmla="*/ 9 h 81"/>
              <a:gd name="T28" fmla="*/ 4 w 51"/>
              <a:gd name="T29" fmla="*/ 13 h 81"/>
              <a:gd name="T30" fmla="*/ 17 w 51"/>
              <a:gd name="T31" fmla="*/ 28 h 81"/>
              <a:gd name="T32" fmla="*/ 25 w 51"/>
              <a:gd name="T33" fmla="*/ 40 h 81"/>
              <a:gd name="T34" fmla="*/ 25 w 51"/>
              <a:gd name="T35" fmla="*/ 40 h 81"/>
              <a:gd name="T36" fmla="*/ 27 w 51"/>
              <a:gd name="T37" fmla="*/ 40 h 81"/>
              <a:gd name="T38" fmla="*/ 36 w 51"/>
              <a:gd name="T39" fmla="*/ 40 h 81"/>
              <a:gd name="T40" fmla="*/ 42 w 51"/>
              <a:gd name="T41" fmla="*/ 40 h 81"/>
              <a:gd name="T42" fmla="*/ 42 w 51"/>
              <a:gd name="T43" fmla="*/ 40 h 81"/>
              <a:gd name="T44" fmla="*/ 42 w 51"/>
              <a:gd name="T45" fmla="*/ 40 h 81"/>
              <a:gd name="T46" fmla="*/ 38 w 51"/>
              <a:gd name="T47" fmla="*/ 36 h 81"/>
              <a:gd name="T48" fmla="*/ 27 w 51"/>
              <a:gd name="T49" fmla="*/ 21 h 81"/>
              <a:gd name="T50" fmla="*/ 19 w 51"/>
              <a:gd name="T51" fmla="*/ 10 h 81"/>
              <a:gd name="T52" fmla="*/ 19 w 51"/>
              <a:gd name="T53" fmla="*/ 10 h 81"/>
              <a:gd name="T54" fmla="*/ 21 w 51"/>
              <a:gd name="T55" fmla="*/ 10 h 81"/>
              <a:gd name="T56" fmla="*/ 34 w 51"/>
              <a:gd name="T57" fmla="*/ 10 h 81"/>
              <a:gd name="T58" fmla="*/ 44 w 51"/>
              <a:gd name="T59" fmla="*/ 10 h 81"/>
              <a:gd name="T60" fmla="*/ 44 w 51"/>
              <a:gd name="T61" fmla="*/ 10 h 81"/>
              <a:gd name="T62" fmla="*/ 44 w 51"/>
              <a:gd name="T63" fmla="*/ 10 h 81"/>
              <a:gd name="T64" fmla="*/ 46 w 51"/>
              <a:gd name="T65" fmla="*/ 10 h 81"/>
              <a:gd name="T66" fmla="*/ 46 w 51"/>
              <a:gd name="T67" fmla="*/ 9 h 81"/>
              <a:gd name="T68" fmla="*/ 46 w 51"/>
              <a:gd name="T69" fmla="*/ 9 h 81"/>
              <a:gd name="T70" fmla="*/ 48 w 51"/>
              <a:gd name="T71" fmla="*/ 8 h 81"/>
              <a:gd name="T72" fmla="*/ 48 w 51"/>
              <a:gd name="T73" fmla="*/ 7 h 81"/>
              <a:gd name="T74" fmla="*/ 48 w 51"/>
              <a:gd name="T75" fmla="*/ 6 h 81"/>
              <a:gd name="T76" fmla="*/ 51 w 51"/>
              <a:gd name="T77" fmla="*/ 4 h 81"/>
              <a:gd name="T78" fmla="*/ 48 w 51"/>
              <a:gd name="T79" fmla="*/ 4 h 81"/>
              <a:gd name="T80" fmla="*/ 48 w 51"/>
              <a:gd name="T81" fmla="*/ 4 h 81"/>
              <a:gd name="T82" fmla="*/ 48 w 51"/>
              <a:gd name="T83" fmla="*/ 4 h 81"/>
              <a:gd name="T84" fmla="*/ 46 w 51"/>
              <a:gd name="T85" fmla="*/ 2 h 81"/>
              <a:gd name="T86" fmla="*/ 44 w 51"/>
              <a:gd name="T87" fmla="*/ 2 h 81"/>
              <a:gd name="T88" fmla="*/ 44 w 51"/>
              <a:gd name="T89" fmla="*/ 0 h 81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51"/>
              <a:gd name="T136" fmla="*/ 0 h 81"/>
              <a:gd name="T137" fmla="*/ 51 w 51"/>
              <a:gd name="T138" fmla="*/ 81 h 81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51" h="81">
                <a:moveTo>
                  <a:pt x="44" y="0"/>
                </a:moveTo>
                <a:lnTo>
                  <a:pt x="44" y="0"/>
                </a:lnTo>
                <a:lnTo>
                  <a:pt x="38" y="0"/>
                </a:lnTo>
                <a:lnTo>
                  <a:pt x="23" y="0"/>
                </a:lnTo>
                <a:lnTo>
                  <a:pt x="12" y="0"/>
                </a:lnTo>
                <a:lnTo>
                  <a:pt x="10" y="2"/>
                </a:lnTo>
                <a:lnTo>
                  <a:pt x="6" y="2"/>
                </a:lnTo>
                <a:lnTo>
                  <a:pt x="4" y="4"/>
                </a:lnTo>
                <a:lnTo>
                  <a:pt x="2" y="6"/>
                </a:lnTo>
                <a:lnTo>
                  <a:pt x="0" y="10"/>
                </a:lnTo>
                <a:lnTo>
                  <a:pt x="0" y="14"/>
                </a:lnTo>
                <a:lnTo>
                  <a:pt x="0" y="16"/>
                </a:lnTo>
                <a:lnTo>
                  <a:pt x="0" y="18"/>
                </a:lnTo>
                <a:lnTo>
                  <a:pt x="4" y="27"/>
                </a:lnTo>
                <a:lnTo>
                  <a:pt x="17" y="58"/>
                </a:lnTo>
                <a:lnTo>
                  <a:pt x="25" y="81"/>
                </a:lnTo>
                <a:lnTo>
                  <a:pt x="27" y="81"/>
                </a:lnTo>
                <a:lnTo>
                  <a:pt x="36" y="81"/>
                </a:lnTo>
                <a:lnTo>
                  <a:pt x="42" y="81"/>
                </a:lnTo>
                <a:lnTo>
                  <a:pt x="38" y="72"/>
                </a:lnTo>
                <a:lnTo>
                  <a:pt x="27" y="43"/>
                </a:lnTo>
                <a:lnTo>
                  <a:pt x="19" y="20"/>
                </a:lnTo>
                <a:lnTo>
                  <a:pt x="21" y="20"/>
                </a:lnTo>
                <a:lnTo>
                  <a:pt x="34" y="20"/>
                </a:lnTo>
                <a:lnTo>
                  <a:pt x="44" y="20"/>
                </a:lnTo>
                <a:lnTo>
                  <a:pt x="46" y="20"/>
                </a:lnTo>
                <a:lnTo>
                  <a:pt x="46" y="18"/>
                </a:lnTo>
                <a:lnTo>
                  <a:pt x="48" y="16"/>
                </a:lnTo>
                <a:lnTo>
                  <a:pt x="48" y="14"/>
                </a:lnTo>
                <a:lnTo>
                  <a:pt x="48" y="12"/>
                </a:lnTo>
                <a:lnTo>
                  <a:pt x="51" y="10"/>
                </a:lnTo>
                <a:lnTo>
                  <a:pt x="48" y="6"/>
                </a:lnTo>
                <a:lnTo>
                  <a:pt x="48" y="4"/>
                </a:lnTo>
                <a:lnTo>
                  <a:pt x="46" y="2"/>
                </a:lnTo>
                <a:lnTo>
                  <a:pt x="44" y="2"/>
                </a:lnTo>
                <a:lnTo>
                  <a:pt x="44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62" name="Freeform 134"/>
          <xdr:cNvSpPr>
            <a:spLocks noChangeAspect="1"/>
          </xdr:cNvSpPr>
        </xdr:nvSpPr>
        <xdr:spPr bwMode="auto">
          <a:xfrm>
            <a:off x="395" y="431"/>
            <a:ext cx="213" cy="135"/>
          </a:xfrm>
          <a:custGeom>
            <a:avLst/>
            <a:gdLst>
              <a:gd name="T0" fmla="*/ 149 w 211"/>
              <a:gd name="T1" fmla="*/ 4 h 152"/>
              <a:gd name="T2" fmla="*/ 176 w 211"/>
              <a:gd name="T3" fmla="*/ 13 h 152"/>
              <a:gd name="T4" fmla="*/ 178 w 211"/>
              <a:gd name="T5" fmla="*/ 22 h 152"/>
              <a:gd name="T6" fmla="*/ 163 w 211"/>
              <a:gd name="T7" fmla="*/ 37 h 152"/>
              <a:gd name="T8" fmla="*/ 174 w 211"/>
              <a:gd name="T9" fmla="*/ 37 h 152"/>
              <a:gd name="T10" fmla="*/ 218 w 211"/>
              <a:gd name="T11" fmla="*/ 37 h 152"/>
              <a:gd name="T12" fmla="*/ 221 w 211"/>
              <a:gd name="T13" fmla="*/ 37 h 152"/>
              <a:gd name="T14" fmla="*/ 223 w 211"/>
              <a:gd name="T15" fmla="*/ 41 h 152"/>
              <a:gd name="T16" fmla="*/ 223 w 211"/>
              <a:gd name="T17" fmla="*/ 43 h 152"/>
              <a:gd name="T18" fmla="*/ 221 w 211"/>
              <a:gd name="T19" fmla="*/ 46 h 152"/>
              <a:gd name="T20" fmla="*/ 216 w 211"/>
              <a:gd name="T21" fmla="*/ 46 h 152"/>
              <a:gd name="T22" fmla="*/ 155 w 211"/>
              <a:gd name="T23" fmla="*/ 46 h 152"/>
              <a:gd name="T24" fmla="*/ 149 w 211"/>
              <a:gd name="T25" fmla="*/ 46 h 152"/>
              <a:gd name="T26" fmla="*/ 140 w 211"/>
              <a:gd name="T27" fmla="*/ 42 h 152"/>
              <a:gd name="T28" fmla="*/ 140 w 211"/>
              <a:gd name="T29" fmla="*/ 37 h 152"/>
              <a:gd name="T30" fmla="*/ 151 w 211"/>
              <a:gd name="T31" fmla="*/ 28 h 152"/>
              <a:gd name="T32" fmla="*/ 153 w 211"/>
              <a:gd name="T33" fmla="*/ 16 h 152"/>
              <a:gd name="T34" fmla="*/ 140 w 211"/>
              <a:gd name="T35" fmla="*/ 10 h 152"/>
              <a:gd name="T36" fmla="*/ 130 w 211"/>
              <a:gd name="T37" fmla="*/ 9 h 152"/>
              <a:gd name="T38" fmla="*/ 113 w 211"/>
              <a:gd name="T39" fmla="*/ 13 h 152"/>
              <a:gd name="T40" fmla="*/ 108 w 211"/>
              <a:gd name="T41" fmla="*/ 20 h 152"/>
              <a:gd name="T42" fmla="*/ 113 w 211"/>
              <a:gd name="T43" fmla="*/ 28 h 152"/>
              <a:gd name="T44" fmla="*/ 125 w 211"/>
              <a:gd name="T45" fmla="*/ 39 h 152"/>
              <a:gd name="T46" fmla="*/ 123 w 211"/>
              <a:gd name="T47" fmla="*/ 43 h 152"/>
              <a:gd name="T48" fmla="*/ 115 w 211"/>
              <a:gd name="T49" fmla="*/ 46 h 152"/>
              <a:gd name="T50" fmla="*/ 104 w 211"/>
              <a:gd name="T51" fmla="*/ 46 h 152"/>
              <a:gd name="T52" fmla="*/ 62 w 211"/>
              <a:gd name="T53" fmla="*/ 46 h 152"/>
              <a:gd name="T54" fmla="*/ 41 w 211"/>
              <a:gd name="T55" fmla="*/ 47 h 152"/>
              <a:gd name="T56" fmla="*/ 24 w 211"/>
              <a:gd name="T57" fmla="*/ 57 h 152"/>
              <a:gd name="T58" fmla="*/ 20 w 211"/>
              <a:gd name="T59" fmla="*/ 68 h 152"/>
              <a:gd name="T60" fmla="*/ 20 w 211"/>
              <a:gd name="T61" fmla="*/ 71 h 152"/>
              <a:gd name="T62" fmla="*/ 17 w 211"/>
              <a:gd name="T63" fmla="*/ 72 h 152"/>
              <a:gd name="T64" fmla="*/ 13 w 211"/>
              <a:gd name="T65" fmla="*/ 74 h 152"/>
              <a:gd name="T66" fmla="*/ 7 w 211"/>
              <a:gd name="T67" fmla="*/ 74 h 152"/>
              <a:gd name="T68" fmla="*/ 5 w 211"/>
              <a:gd name="T69" fmla="*/ 72 h 152"/>
              <a:gd name="T70" fmla="*/ 3 w 211"/>
              <a:gd name="T71" fmla="*/ 58 h 152"/>
              <a:gd name="T72" fmla="*/ 13 w 211"/>
              <a:gd name="T73" fmla="*/ 47 h 152"/>
              <a:gd name="T74" fmla="*/ 60 w 211"/>
              <a:gd name="T75" fmla="*/ 37 h 152"/>
              <a:gd name="T76" fmla="*/ 87 w 211"/>
              <a:gd name="T77" fmla="*/ 37 h 152"/>
              <a:gd name="T78" fmla="*/ 104 w 211"/>
              <a:gd name="T79" fmla="*/ 36 h 152"/>
              <a:gd name="T80" fmla="*/ 91 w 211"/>
              <a:gd name="T81" fmla="*/ 22 h 152"/>
              <a:gd name="T82" fmla="*/ 96 w 211"/>
              <a:gd name="T83" fmla="*/ 11 h 152"/>
              <a:gd name="T84" fmla="*/ 117 w 211"/>
              <a:gd name="T85" fmla="*/ 2 h 152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211"/>
              <a:gd name="T130" fmla="*/ 0 h 152"/>
              <a:gd name="T131" fmla="*/ 211 w 211"/>
              <a:gd name="T132" fmla="*/ 152 h 152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211" h="152">
                <a:moveTo>
                  <a:pt x="126" y="0"/>
                </a:moveTo>
                <a:lnTo>
                  <a:pt x="132" y="0"/>
                </a:lnTo>
                <a:lnTo>
                  <a:pt x="143" y="4"/>
                </a:lnTo>
                <a:lnTo>
                  <a:pt x="151" y="10"/>
                </a:lnTo>
                <a:lnTo>
                  <a:pt x="160" y="17"/>
                </a:lnTo>
                <a:lnTo>
                  <a:pt x="164" y="27"/>
                </a:lnTo>
                <a:lnTo>
                  <a:pt x="166" y="36"/>
                </a:lnTo>
                <a:lnTo>
                  <a:pt x="166" y="40"/>
                </a:lnTo>
                <a:lnTo>
                  <a:pt x="166" y="44"/>
                </a:lnTo>
                <a:lnTo>
                  <a:pt x="166" y="52"/>
                </a:lnTo>
                <a:lnTo>
                  <a:pt x="162" y="65"/>
                </a:lnTo>
                <a:lnTo>
                  <a:pt x="155" y="75"/>
                </a:lnTo>
                <a:lnTo>
                  <a:pt x="155" y="77"/>
                </a:lnTo>
                <a:lnTo>
                  <a:pt x="162" y="77"/>
                </a:lnTo>
                <a:lnTo>
                  <a:pt x="185" y="77"/>
                </a:lnTo>
                <a:lnTo>
                  <a:pt x="204" y="77"/>
                </a:lnTo>
                <a:lnTo>
                  <a:pt x="206" y="77"/>
                </a:lnTo>
                <a:lnTo>
                  <a:pt x="209" y="77"/>
                </a:lnTo>
                <a:lnTo>
                  <a:pt x="209" y="79"/>
                </a:lnTo>
                <a:lnTo>
                  <a:pt x="211" y="81"/>
                </a:lnTo>
                <a:lnTo>
                  <a:pt x="211" y="82"/>
                </a:lnTo>
                <a:lnTo>
                  <a:pt x="211" y="84"/>
                </a:lnTo>
                <a:lnTo>
                  <a:pt x="211" y="86"/>
                </a:lnTo>
                <a:lnTo>
                  <a:pt x="211" y="88"/>
                </a:lnTo>
                <a:lnTo>
                  <a:pt x="211" y="90"/>
                </a:lnTo>
                <a:lnTo>
                  <a:pt x="209" y="94"/>
                </a:lnTo>
                <a:lnTo>
                  <a:pt x="206" y="94"/>
                </a:lnTo>
                <a:lnTo>
                  <a:pt x="204" y="94"/>
                </a:lnTo>
                <a:lnTo>
                  <a:pt x="196" y="94"/>
                </a:lnTo>
                <a:lnTo>
                  <a:pt x="168" y="94"/>
                </a:lnTo>
                <a:lnTo>
                  <a:pt x="149" y="94"/>
                </a:lnTo>
                <a:lnTo>
                  <a:pt x="147" y="94"/>
                </a:lnTo>
                <a:lnTo>
                  <a:pt x="145" y="94"/>
                </a:lnTo>
                <a:lnTo>
                  <a:pt x="143" y="94"/>
                </a:lnTo>
                <a:lnTo>
                  <a:pt x="138" y="92"/>
                </a:lnTo>
                <a:lnTo>
                  <a:pt x="136" y="88"/>
                </a:lnTo>
                <a:lnTo>
                  <a:pt x="134" y="84"/>
                </a:lnTo>
                <a:lnTo>
                  <a:pt x="134" y="82"/>
                </a:lnTo>
                <a:lnTo>
                  <a:pt x="134" y="79"/>
                </a:lnTo>
                <a:lnTo>
                  <a:pt x="134" y="77"/>
                </a:lnTo>
                <a:lnTo>
                  <a:pt x="134" y="75"/>
                </a:lnTo>
                <a:lnTo>
                  <a:pt x="138" y="69"/>
                </a:lnTo>
                <a:lnTo>
                  <a:pt x="145" y="56"/>
                </a:lnTo>
                <a:lnTo>
                  <a:pt x="149" y="40"/>
                </a:lnTo>
                <a:lnTo>
                  <a:pt x="147" y="38"/>
                </a:lnTo>
                <a:lnTo>
                  <a:pt x="147" y="31"/>
                </a:lnTo>
                <a:lnTo>
                  <a:pt x="145" y="27"/>
                </a:lnTo>
                <a:lnTo>
                  <a:pt x="141" y="23"/>
                </a:lnTo>
                <a:lnTo>
                  <a:pt x="134" y="19"/>
                </a:lnTo>
                <a:lnTo>
                  <a:pt x="130" y="17"/>
                </a:lnTo>
                <a:lnTo>
                  <a:pt x="126" y="17"/>
                </a:lnTo>
                <a:lnTo>
                  <a:pt x="124" y="17"/>
                </a:lnTo>
                <a:lnTo>
                  <a:pt x="117" y="19"/>
                </a:lnTo>
                <a:lnTo>
                  <a:pt x="111" y="23"/>
                </a:lnTo>
                <a:lnTo>
                  <a:pt x="107" y="27"/>
                </a:lnTo>
                <a:lnTo>
                  <a:pt x="104" y="33"/>
                </a:lnTo>
                <a:lnTo>
                  <a:pt x="102" y="38"/>
                </a:lnTo>
                <a:lnTo>
                  <a:pt x="102" y="40"/>
                </a:lnTo>
                <a:lnTo>
                  <a:pt x="102" y="44"/>
                </a:lnTo>
                <a:lnTo>
                  <a:pt x="104" y="48"/>
                </a:lnTo>
                <a:lnTo>
                  <a:pt x="107" y="56"/>
                </a:lnTo>
                <a:lnTo>
                  <a:pt x="111" y="61"/>
                </a:lnTo>
                <a:lnTo>
                  <a:pt x="117" y="75"/>
                </a:lnTo>
                <a:lnTo>
                  <a:pt x="119" y="79"/>
                </a:lnTo>
                <a:lnTo>
                  <a:pt x="119" y="82"/>
                </a:lnTo>
                <a:lnTo>
                  <a:pt x="119" y="84"/>
                </a:lnTo>
                <a:lnTo>
                  <a:pt x="117" y="88"/>
                </a:lnTo>
                <a:lnTo>
                  <a:pt x="115" y="92"/>
                </a:lnTo>
                <a:lnTo>
                  <a:pt x="113" y="94"/>
                </a:lnTo>
                <a:lnTo>
                  <a:pt x="109" y="94"/>
                </a:lnTo>
                <a:lnTo>
                  <a:pt x="107" y="94"/>
                </a:lnTo>
                <a:lnTo>
                  <a:pt x="104" y="94"/>
                </a:lnTo>
                <a:lnTo>
                  <a:pt x="98" y="94"/>
                </a:lnTo>
                <a:lnTo>
                  <a:pt x="75" y="94"/>
                </a:lnTo>
                <a:lnTo>
                  <a:pt x="58" y="94"/>
                </a:lnTo>
                <a:lnTo>
                  <a:pt x="56" y="94"/>
                </a:lnTo>
                <a:lnTo>
                  <a:pt x="54" y="96"/>
                </a:lnTo>
                <a:lnTo>
                  <a:pt x="47" y="96"/>
                </a:lnTo>
                <a:lnTo>
                  <a:pt x="41" y="98"/>
                </a:lnTo>
                <a:lnTo>
                  <a:pt x="32" y="106"/>
                </a:lnTo>
                <a:lnTo>
                  <a:pt x="26" y="113"/>
                </a:lnTo>
                <a:lnTo>
                  <a:pt x="24" y="115"/>
                </a:lnTo>
                <a:lnTo>
                  <a:pt x="22" y="119"/>
                </a:lnTo>
                <a:lnTo>
                  <a:pt x="20" y="130"/>
                </a:lnTo>
                <a:lnTo>
                  <a:pt x="20" y="138"/>
                </a:lnTo>
                <a:lnTo>
                  <a:pt x="22" y="142"/>
                </a:lnTo>
                <a:lnTo>
                  <a:pt x="20" y="144"/>
                </a:lnTo>
                <a:lnTo>
                  <a:pt x="20" y="146"/>
                </a:lnTo>
                <a:lnTo>
                  <a:pt x="20" y="148"/>
                </a:lnTo>
                <a:lnTo>
                  <a:pt x="17" y="148"/>
                </a:lnTo>
                <a:lnTo>
                  <a:pt x="15" y="150"/>
                </a:lnTo>
                <a:lnTo>
                  <a:pt x="13" y="150"/>
                </a:lnTo>
                <a:lnTo>
                  <a:pt x="11" y="152"/>
                </a:lnTo>
                <a:lnTo>
                  <a:pt x="9" y="150"/>
                </a:lnTo>
                <a:lnTo>
                  <a:pt x="7" y="150"/>
                </a:lnTo>
                <a:lnTo>
                  <a:pt x="5" y="148"/>
                </a:lnTo>
                <a:lnTo>
                  <a:pt x="5" y="146"/>
                </a:lnTo>
                <a:lnTo>
                  <a:pt x="0" y="136"/>
                </a:lnTo>
                <a:lnTo>
                  <a:pt x="0" y="127"/>
                </a:lnTo>
                <a:lnTo>
                  <a:pt x="3" y="117"/>
                </a:lnTo>
                <a:lnTo>
                  <a:pt x="5" y="109"/>
                </a:lnTo>
                <a:lnTo>
                  <a:pt x="9" y="102"/>
                </a:lnTo>
                <a:lnTo>
                  <a:pt x="13" y="96"/>
                </a:lnTo>
                <a:lnTo>
                  <a:pt x="26" y="84"/>
                </a:lnTo>
                <a:lnTo>
                  <a:pt x="39" y="79"/>
                </a:lnTo>
                <a:lnTo>
                  <a:pt x="54" y="77"/>
                </a:lnTo>
                <a:lnTo>
                  <a:pt x="60" y="77"/>
                </a:lnTo>
                <a:lnTo>
                  <a:pt x="81" y="77"/>
                </a:lnTo>
                <a:lnTo>
                  <a:pt x="98" y="77"/>
                </a:lnTo>
                <a:lnTo>
                  <a:pt x="100" y="77"/>
                </a:lnTo>
                <a:lnTo>
                  <a:pt x="98" y="73"/>
                </a:lnTo>
                <a:lnTo>
                  <a:pt x="94" y="69"/>
                </a:lnTo>
                <a:lnTo>
                  <a:pt x="90" y="58"/>
                </a:lnTo>
                <a:lnTo>
                  <a:pt x="85" y="44"/>
                </a:lnTo>
                <a:lnTo>
                  <a:pt x="85" y="40"/>
                </a:lnTo>
                <a:lnTo>
                  <a:pt x="85" y="34"/>
                </a:lnTo>
                <a:lnTo>
                  <a:pt x="90" y="23"/>
                </a:lnTo>
                <a:lnTo>
                  <a:pt x="94" y="13"/>
                </a:lnTo>
                <a:lnTo>
                  <a:pt x="102" y="6"/>
                </a:lnTo>
                <a:lnTo>
                  <a:pt x="111" y="2"/>
                </a:lnTo>
                <a:lnTo>
                  <a:pt x="121" y="0"/>
                </a:lnTo>
                <a:lnTo>
                  <a:pt x="126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63" name="Freeform 135"/>
          <xdr:cNvSpPr>
            <a:spLocks noChangeAspect="1"/>
          </xdr:cNvSpPr>
        </xdr:nvSpPr>
        <xdr:spPr bwMode="auto">
          <a:xfrm>
            <a:off x="470" y="524"/>
            <a:ext cx="52" cy="145"/>
          </a:xfrm>
          <a:custGeom>
            <a:avLst/>
            <a:gdLst>
              <a:gd name="T0" fmla="*/ 35 w 51"/>
              <a:gd name="T1" fmla="*/ 0 h 163"/>
              <a:gd name="T2" fmla="*/ 40 w 51"/>
              <a:gd name="T3" fmla="*/ 0 h 163"/>
              <a:gd name="T4" fmla="*/ 44 w 51"/>
              <a:gd name="T5" fmla="*/ 2 h 163"/>
              <a:gd name="T6" fmla="*/ 48 w 51"/>
              <a:gd name="T7" fmla="*/ 3 h 163"/>
              <a:gd name="T8" fmla="*/ 48 w 51"/>
              <a:gd name="T9" fmla="*/ 3 h 163"/>
              <a:gd name="T10" fmla="*/ 50 w 51"/>
              <a:gd name="T11" fmla="*/ 3 h 163"/>
              <a:gd name="T12" fmla="*/ 52 w 51"/>
              <a:gd name="T13" fmla="*/ 4 h 163"/>
              <a:gd name="T14" fmla="*/ 55 w 51"/>
              <a:gd name="T15" fmla="*/ 5 h 163"/>
              <a:gd name="T16" fmla="*/ 57 w 51"/>
              <a:gd name="T17" fmla="*/ 9 h 163"/>
              <a:gd name="T18" fmla="*/ 57 w 51"/>
              <a:gd name="T19" fmla="*/ 10 h 163"/>
              <a:gd name="T20" fmla="*/ 57 w 51"/>
              <a:gd name="T21" fmla="*/ 11 h 163"/>
              <a:gd name="T22" fmla="*/ 57 w 51"/>
              <a:gd name="T23" fmla="*/ 20 h 163"/>
              <a:gd name="T24" fmla="*/ 57 w 51"/>
              <a:gd name="T25" fmla="*/ 53 h 163"/>
              <a:gd name="T26" fmla="*/ 57 w 51"/>
              <a:gd name="T27" fmla="*/ 78 h 163"/>
              <a:gd name="T28" fmla="*/ 57 w 51"/>
              <a:gd name="T29" fmla="*/ 81 h 163"/>
              <a:gd name="T30" fmla="*/ 57 w 51"/>
              <a:gd name="T31" fmla="*/ 81 h 163"/>
              <a:gd name="T32" fmla="*/ 52 w 51"/>
              <a:gd name="T33" fmla="*/ 81 h 163"/>
              <a:gd name="T34" fmla="*/ 46 w 51"/>
              <a:gd name="T35" fmla="*/ 81 h 163"/>
              <a:gd name="T36" fmla="*/ 38 w 51"/>
              <a:gd name="T37" fmla="*/ 81 h 163"/>
              <a:gd name="T38" fmla="*/ 38 w 51"/>
              <a:gd name="T39" fmla="*/ 78 h 163"/>
              <a:gd name="T40" fmla="*/ 38 w 51"/>
              <a:gd name="T41" fmla="*/ 69 h 163"/>
              <a:gd name="T42" fmla="*/ 38 w 51"/>
              <a:gd name="T43" fmla="*/ 37 h 163"/>
              <a:gd name="T44" fmla="*/ 38 w 51"/>
              <a:gd name="T45" fmla="*/ 12 h 163"/>
              <a:gd name="T46" fmla="*/ 38 w 51"/>
              <a:gd name="T47" fmla="*/ 11 h 163"/>
              <a:gd name="T48" fmla="*/ 38 w 51"/>
              <a:gd name="T49" fmla="*/ 11 h 163"/>
              <a:gd name="T50" fmla="*/ 38 w 51"/>
              <a:gd name="T51" fmla="*/ 11 h 163"/>
              <a:gd name="T52" fmla="*/ 38 w 51"/>
              <a:gd name="T53" fmla="*/ 11 h 163"/>
              <a:gd name="T54" fmla="*/ 38 w 51"/>
              <a:gd name="T55" fmla="*/ 10 h 163"/>
              <a:gd name="T56" fmla="*/ 35 w 51"/>
              <a:gd name="T57" fmla="*/ 9 h 163"/>
              <a:gd name="T58" fmla="*/ 33 w 51"/>
              <a:gd name="T59" fmla="*/ 9 h 163"/>
              <a:gd name="T60" fmla="*/ 33 w 51"/>
              <a:gd name="T61" fmla="*/ 9 h 163"/>
              <a:gd name="T62" fmla="*/ 33 w 51"/>
              <a:gd name="T63" fmla="*/ 9 h 163"/>
              <a:gd name="T64" fmla="*/ 25 w 51"/>
              <a:gd name="T65" fmla="*/ 9 h 163"/>
              <a:gd name="T66" fmla="*/ 19 w 51"/>
              <a:gd name="T67" fmla="*/ 9 h 163"/>
              <a:gd name="T68" fmla="*/ 17 w 51"/>
              <a:gd name="T69" fmla="*/ 9 h 163"/>
              <a:gd name="T70" fmla="*/ 15 w 51"/>
              <a:gd name="T71" fmla="*/ 8 h 163"/>
              <a:gd name="T72" fmla="*/ 12 w 51"/>
              <a:gd name="T73" fmla="*/ 5 h 163"/>
              <a:gd name="T74" fmla="*/ 6 w 51"/>
              <a:gd name="T75" fmla="*/ 4 h 163"/>
              <a:gd name="T76" fmla="*/ 2 w 51"/>
              <a:gd name="T77" fmla="*/ 0 h 163"/>
              <a:gd name="T78" fmla="*/ 0 w 51"/>
              <a:gd name="T79" fmla="*/ 0 h 163"/>
              <a:gd name="T80" fmla="*/ 0 w 51"/>
              <a:gd name="T81" fmla="*/ 0 h 163"/>
              <a:gd name="T82" fmla="*/ 4 w 51"/>
              <a:gd name="T83" fmla="*/ 0 h 163"/>
              <a:gd name="T84" fmla="*/ 19 w 51"/>
              <a:gd name="T85" fmla="*/ 0 h 163"/>
              <a:gd name="T86" fmla="*/ 35 w 51"/>
              <a:gd name="T87" fmla="*/ 0 h 163"/>
              <a:gd name="T88" fmla="*/ 35 w 51"/>
              <a:gd name="T89" fmla="*/ 0 h 163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51"/>
              <a:gd name="T136" fmla="*/ 0 h 163"/>
              <a:gd name="T137" fmla="*/ 51 w 51"/>
              <a:gd name="T138" fmla="*/ 163 h 163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51" h="163">
                <a:moveTo>
                  <a:pt x="29" y="0"/>
                </a:moveTo>
                <a:lnTo>
                  <a:pt x="34" y="0"/>
                </a:lnTo>
                <a:lnTo>
                  <a:pt x="38" y="2"/>
                </a:lnTo>
                <a:lnTo>
                  <a:pt x="42" y="3"/>
                </a:lnTo>
                <a:lnTo>
                  <a:pt x="44" y="3"/>
                </a:lnTo>
                <a:lnTo>
                  <a:pt x="46" y="7"/>
                </a:lnTo>
                <a:lnTo>
                  <a:pt x="49" y="11"/>
                </a:lnTo>
                <a:lnTo>
                  <a:pt x="51" y="17"/>
                </a:lnTo>
                <a:lnTo>
                  <a:pt x="51" y="19"/>
                </a:lnTo>
                <a:lnTo>
                  <a:pt x="51" y="23"/>
                </a:lnTo>
                <a:lnTo>
                  <a:pt x="51" y="42"/>
                </a:lnTo>
                <a:lnTo>
                  <a:pt x="51" y="109"/>
                </a:lnTo>
                <a:lnTo>
                  <a:pt x="51" y="159"/>
                </a:lnTo>
                <a:lnTo>
                  <a:pt x="51" y="163"/>
                </a:lnTo>
                <a:lnTo>
                  <a:pt x="46" y="163"/>
                </a:lnTo>
                <a:lnTo>
                  <a:pt x="40" y="163"/>
                </a:lnTo>
                <a:lnTo>
                  <a:pt x="32" y="163"/>
                </a:lnTo>
                <a:lnTo>
                  <a:pt x="32" y="159"/>
                </a:lnTo>
                <a:lnTo>
                  <a:pt x="32" y="140"/>
                </a:lnTo>
                <a:lnTo>
                  <a:pt x="32" y="76"/>
                </a:lnTo>
                <a:lnTo>
                  <a:pt x="32" y="26"/>
                </a:lnTo>
                <a:lnTo>
                  <a:pt x="32" y="23"/>
                </a:lnTo>
                <a:lnTo>
                  <a:pt x="32" y="21"/>
                </a:lnTo>
                <a:lnTo>
                  <a:pt x="32" y="19"/>
                </a:lnTo>
                <a:lnTo>
                  <a:pt x="29" y="17"/>
                </a:lnTo>
                <a:lnTo>
                  <a:pt x="27" y="17"/>
                </a:lnTo>
                <a:lnTo>
                  <a:pt x="25" y="17"/>
                </a:lnTo>
                <a:lnTo>
                  <a:pt x="19" y="17"/>
                </a:lnTo>
                <a:lnTo>
                  <a:pt x="17" y="17"/>
                </a:lnTo>
                <a:lnTo>
                  <a:pt x="15" y="15"/>
                </a:lnTo>
                <a:lnTo>
                  <a:pt x="12" y="11"/>
                </a:lnTo>
                <a:lnTo>
                  <a:pt x="6" y="5"/>
                </a:lnTo>
                <a:lnTo>
                  <a:pt x="2" y="0"/>
                </a:lnTo>
                <a:lnTo>
                  <a:pt x="0" y="0"/>
                </a:lnTo>
                <a:lnTo>
                  <a:pt x="4" y="0"/>
                </a:lnTo>
                <a:lnTo>
                  <a:pt x="19" y="0"/>
                </a:lnTo>
                <a:lnTo>
                  <a:pt x="29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564" name="Freeform 136"/>
          <xdr:cNvSpPr>
            <a:spLocks noChangeAspect="1"/>
          </xdr:cNvSpPr>
        </xdr:nvSpPr>
        <xdr:spPr bwMode="auto">
          <a:xfrm>
            <a:off x="530" y="524"/>
            <a:ext cx="93" cy="145"/>
          </a:xfrm>
          <a:custGeom>
            <a:avLst/>
            <a:gdLst>
              <a:gd name="T0" fmla="*/ 17 w 92"/>
              <a:gd name="T1" fmla="*/ 0 h 163"/>
              <a:gd name="T2" fmla="*/ 19 w 92"/>
              <a:gd name="T3" fmla="*/ 0 h 163"/>
              <a:gd name="T4" fmla="*/ 26 w 92"/>
              <a:gd name="T5" fmla="*/ 0 h 163"/>
              <a:gd name="T6" fmla="*/ 57 w 92"/>
              <a:gd name="T7" fmla="*/ 0 h 163"/>
              <a:gd name="T8" fmla="*/ 76 w 92"/>
              <a:gd name="T9" fmla="*/ 0 h 163"/>
              <a:gd name="T10" fmla="*/ 78 w 92"/>
              <a:gd name="T11" fmla="*/ 0 h 163"/>
              <a:gd name="T12" fmla="*/ 78 w 92"/>
              <a:gd name="T13" fmla="*/ 0 h 163"/>
              <a:gd name="T14" fmla="*/ 81 w 92"/>
              <a:gd name="T15" fmla="*/ 0 h 163"/>
              <a:gd name="T16" fmla="*/ 81 w 92"/>
              <a:gd name="T17" fmla="*/ 2 h 163"/>
              <a:gd name="T18" fmla="*/ 81 w 92"/>
              <a:gd name="T19" fmla="*/ 2 h 163"/>
              <a:gd name="T20" fmla="*/ 83 w 92"/>
              <a:gd name="T21" fmla="*/ 3 h 163"/>
              <a:gd name="T22" fmla="*/ 83 w 92"/>
              <a:gd name="T23" fmla="*/ 4 h 163"/>
              <a:gd name="T24" fmla="*/ 83 w 92"/>
              <a:gd name="T25" fmla="*/ 4 h 163"/>
              <a:gd name="T26" fmla="*/ 83 w 92"/>
              <a:gd name="T27" fmla="*/ 4 h 163"/>
              <a:gd name="T28" fmla="*/ 83 w 92"/>
              <a:gd name="T29" fmla="*/ 5 h 163"/>
              <a:gd name="T30" fmla="*/ 83 w 92"/>
              <a:gd name="T31" fmla="*/ 7 h 163"/>
              <a:gd name="T32" fmla="*/ 81 w 92"/>
              <a:gd name="T33" fmla="*/ 8 h 163"/>
              <a:gd name="T34" fmla="*/ 81 w 92"/>
              <a:gd name="T35" fmla="*/ 9 h 163"/>
              <a:gd name="T36" fmla="*/ 78 w 92"/>
              <a:gd name="T37" fmla="*/ 9 h 163"/>
              <a:gd name="T38" fmla="*/ 78 w 92"/>
              <a:gd name="T39" fmla="*/ 9 h 163"/>
              <a:gd name="T40" fmla="*/ 76 w 92"/>
              <a:gd name="T41" fmla="*/ 9 h 163"/>
              <a:gd name="T42" fmla="*/ 70 w 92"/>
              <a:gd name="T43" fmla="*/ 9 h 163"/>
              <a:gd name="T44" fmla="*/ 38 w 92"/>
              <a:gd name="T45" fmla="*/ 9 h 163"/>
              <a:gd name="T46" fmla="*/ 21 w 92"/>
              <a:gd name="T47" fmla="*/ 9 h 163"/>
              <a:gd name="T48" fmla="*/ 19 w 92"/>
              <a:gd name="T49" fmla="*/ 9 h 163"/>
              <a:gd name="T50" fmla="*/ 21 w 92"/>
              <a:gd name="T51" fmla="*/ 11 h 163"/>
              <a:gd name="T52" fmla="*/ 32 w 92"/>
              <a:gd name="T53" fmla="*/ 20 h 163"/>
              <a:gd name="T54" fmla="*/ 70 w 92"/>
              <a:gd name="T55" fmla="*/ 53 h 163"/>
              <a:gd name="T56" fmla="*/ 98 w 92"/>
              <a:gd name="T57" fmla="*/ 78 h 163"/>
              <a:gd name="T58" fmla="*/ 98 w 92"/>
              <a:gd name="T59" fmla="*/ 81 h 163"/>
              <a:gd name="T60" fmla="*/ 98 w 92"/>
              <a:gd name="T61" fmla="*/ 81 h 163"/>
              <a:gd name="T62" fmla="*/ 95 w 92"/>
              <a:gd name="T63" fmla="*/ 81 h 163"/>
              <a:gd name="T64" fmla="*/ 87 w 92"/>
              <a:gd name="T65" fmla="*/ 81 h 163"/>
              <a:gd name="T66" fmla="*/ 81 w 92"/>
              <a:gd name="T67" fmla="*/ 81 h 163"/>
              <a:gd name="T68" fmla="*/ 76 w 92"/>
              <a:gd name="T69" fmla="*/ 77 h 163"/>
              <a:gd name="T70" fmla="*/ 64 w 92"/>
              <a:gd name="T71" fmla="*/ 67 h 163"/>
              <a:gd name="T72" fmla="*/ 28 w 92"/>
              <a:gd name="T73" fmla="*/ 36 h 163"/>
              <a:gd name="T74" fmla="*/ 7 w 92"/>
              <a:gd name="T75" fmla="*/ 15 h 163"/>
              <a:gd name="T76" fmla="*/ 4 w 92"/>
              <a:gd name="T77" fmla="*/ 12 h 163"/>
              <a:gd name="T78" fmla="*/ 4 w 92"/>
              <a:gd name="T79" fmla="*/ 12 h 163"/>
              <a:gd name="T80" fmla="*/ 2 w 92"/>
              <a:gd name="T81" fmla="*/ 12 h 163"/>
              <a:gd name="T82" fmla="*/ 0 w 92"/>
              <a:gd name="T83" fmla="*/ 10 h 163"/>
              <a:gd name="T84" fmla="*/ 0 w 92"/>
              <a:gd name="T85" fmla="*/ 7 h 163"/>
              <a:gd name="T86" fmla="*/ 0 w 92"/>
              <a:gd name="T87" fmla="*/ 5 h 163"/>
              <a:gd name="T88" fmla="*/ 0 w 92"/>
              <a:gd name="T89" fmla="*/ 5 h 163"/>
              <a:gd name="T90" fmla="*/ 2 w 92"/>
              <a:gd name="T91" fmla="*/ 4 h 163"/>
              <a:gd name="T92" fmla="*/ 4 w 92"/>
              <a:gd name="T93" fmla="*/ 3 h 163"/>
              <a:gd name="T94" fmla="*/ 7 w 92"/>
              <a:gd name="T95" fmla="*/ 2 h 163"/>
              <a:gd name="T96" fmla="*/ 11 w 92"/>
              <a:gd name="T97" fmla="*/ 0 h 163"/>
              <a:gd name="T98" fmla="*/ 15 w 92"/>
              <a:gd name="T99" fmla="*/ 0 h 163"/>
              <a:gd name="T100" fmla="*/ 17 w 92"/>
              <a:gd name="T101" fmla="*/ 0 h 163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92"/>
              <a:gd name="T154" fmla="*/ 0 h 163"/>
              <a:gd name="T155" fmla="*/ 92 w 92"/>
              <a:gd name="T156" fmla="*/ 163 h 163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92" h="163">
                <a:moveTo>
                  <a:pt x="17" y="0"/>
                </a:moveTo>
                <a:lnTo>
                  <a:pt x="19" y="0"/>
                </a:lnTo>
                <a:lnTo>
                  <a:pt x="26" y="0"/>
                </a:lnTo>
                <a:lnTo>
                  <a:pt x="51" y="0"/>
                </a:lnTo>
                <a:lnTo>
                  <a:pt x="70" y="0"/>
                </a:lnTo>
                <a:lnTo>
                  <a:pt x="72" y="0"/>
                </a:lnTo>
                <a:lnTo>
                  <a:pt x="75" y="0"/>
                </a:lnTo>
                <a:lnTo>
                  <a:pt x="75" y="2"/>
                </a:lnTo>
                <a:lnTo>
                  <a:pt x="77" y="3"/>
                </a:lnTo>
                <a:lnTo>
                  <a:pt x="77" y="5"/>
                </a:lnTo>
                <a:lnTo>
                  <a:pt x="77" y="9"/>
                </a:lnTo>
                <a:lnTo>
                  <a:pt x="77" y="11"/>
                </a:lnTo>
                <a:lnTo>
                  <a:pt x="77" y="13"/>
                </a:lnTo>
                <a:lnTo>
                  <a:pt x="75" y="15"/>
                </a:lnTo>
                <a:lnTo>
                  <a:pt x="75" y="17"/>
                </a:lnTo>
                <a:lnTo>
                  <a:pt x="72" y="17"/>
                </a:lnTo>
                <a:lnTo>
                  <a:pt x="70" y="17"/>
                </a:lnTo>
                <a:lnTo>
                  <a:pt x="64" y="17"/>
                </a:lnTo>
                <a:lnTo>
                  <a:pt x="38" y="17"/>
                </a:lnTo>
                <a:lnTo>
                  <a:pt x="21" y="17"/>
                </a:lnTo>
                <a:lnTo>
                  <a:pt x="19" y="17"/>
                </a:lnTo>
                <a:lnTo>
                  <a:pt x="21" y="21"/>
                </a:lnTo>
                <a:lnTo>
                  <a:pt x="32" y="40"/>
                </a:lnTo>
                <a:lnTo>
                  <a:pt x="64" y="107"/>
                </a:lnTo>
                <a:lnTo>
                  <a:pt x="92" y="159"/>
                </a:lnTo>
                <a:lnTo>
                  <a:pt x="92" y="163"/>
                </a:lnTo>
                <a:lnTo>
                  <a:pt x="89" y="163"/>
                </a:lnTo>
                <a:lnTo>
                  <a:pt x="81" y="163"/>
                </a:lnTo>
                <a:lnTo>
                  <a:pt x="75" y="163"/>
                </a:lnTo>
                <a:lnTo>
                  <a:pt x="70" y="155"/>
                </a:lnTo>
                <a:lnTo>
                  <a:pt x="58" y="134"/>
                </a:lnTo>
                <a:lnTo>
                  <a:pt x="28" y="73"/>
                </a:lnTo>
                <a:lnTo>
                  <a:pt x="7" y="30"/>
                </a:lnTo>
                <a:lnTo>
                  <a:pt x="4" y="26"/>
                </a:lnTo>
                <a:lnTo>
                  <a:pt x="2" y="25"/>
                </a:lnTo>
                <a:lnTo>
                  <a:pt x="0" y="19"/>
                </a:lnTo>
                <a:lnTo>
                  <a:pt x="0" y="13"/>
                </a:lnTo>
                <a:lnTo>
                  <a:pt x="0" y="11"/>
                </a:lnTo>
                <a:lnTo>
                  <a:pt x="2" y="7"/>
                </a:lnTo>
                <a:lnTo>
                  <a:pt x="4" y="3"/>
                </a:lnTo>
                <a:lnTo>
                  <a:pt x="7" y="2"/>
                </a:lnTo>
                <a:lnTo>
                  <a:pt x="11" y="0"/>
                </a:lnTo>
                <a:lnTo>
                  <a:pt x="15" y="0"/>
                </a:lnTo>
                <a:lnTo>
                  <a:pt x="17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1"/>
  <sheetViews>
    <sheetView topLeftCell="A10" workbookViewId="0">
      <selection activeCell="D29" sqref="D29:E29"/>
    </sheetView>
  </sheetViews>
  <sheetFormatPr defaultRowHeight="13.5"/>
  <cols>
    <col min="1" max="1" width="32.28515625" customWidth="1"/>
    <col min="2" max="3" width="14.140625" customWidth="1"/>
    <col min="4" max="8" width="14.140625" style="140" customWidth="1"/>
    <col min="9" max="10" width="15.7109375" style="141" customWidth="1"/>
  </cols>
  <sheetData>
    <row r="2" spans="1:8">
      <c r="A2" s="399" t="s">
        <v>162</v>
      </c>
      <c r="B2" s="399"/>
      <c r="C2" s="399"/>
      <c r="D2" s="399"/>
      <c r="E2" s="399"/>
      <c r="F2" s="399"/>
      <c r="G2" s="399"/>
      <c r="H2" s="399"/>
    </row>
    <row r="3" spans="1:8">
      <c r="A3" s="158"/>
      <c r="B3" s="158"/>
      <c r="C3" s="158"/>
      <c r="D3" s="158"/>
      <c r="E3" s="158"/>
      <c r="F3" s="158"/>
      <c r="G3" s="158"/>
      <c r="H3" s="158"/>
    </row>
    <row r="4" spans="1:8">
      <c r="A4" s="399" t="s">
        <v>163</v>
      </c>
      <c r="B4" s="399"/>
      <c r="C4" s="399"/>
      <c r="D4" s="399"/>
      <c r="E4" s="399"/>
      <c r="F4" s="399"/>
      <c r="G4" s="399"/>
      <c r="H4" s="399"/>
    </row>
    <row r="5" spans="1:8">
      <c r="A5" s="143"/>
      <c r="B5" s="143"/>
      <c r="C5" s="143"/>
      <c r="D5" s="144"/>
      <c r="E5" s="144"/>
      <c r="F5" s="144"/>
      <c r="G5" s="144"/>
      <c r="H5" s="144"/>
    </row>
    <row r="6" spans="1:8" s="142" customFormat="1">
      <c r="A6" s="159" t="s">
        <v>35</v>
      </c>
      <c r="B6" s="304">
        <v>2011</v>
      </c>
      <c r="C6" s="160" t="s">
        <v>228</v>
      </c>
      <c r="D6" s="159" t="s">
        <v>236</v>
      </c>
      <c r="E6" s="160" t="s">
        <v>237</v>
      </c>
      <c r="F6" s="160" t="s">
        <v>291</v>
      </c>
      <c r="G6" s="159" t="s">
        <v>297</v>
      </c>
      <c r="H6" s="161" t="s">
        <v>298</v>
      </c>
    </row>
    <row r="7" spans="1:8">
      <c r="A7" s="151"/>
      <c r="B7" s="403" t="s">
        <v>300</v>
      </c>
      <c r="C7" s="402"/>
      <c r="D7" s="401"/>
      <c r="E7" s="403" t="s">
        <v>300</v>
      </c>
      <c r="F7" s="402"/>
      <c r="G7" s="402"/>
      <c r="H7" s="401"/>
    </row>
    <row r="8" spans="1:8">
      <c r="A8" s="146" t="s">
        <v>53</v>
      </c>
      <c r="B8" s="152"/>
      <c r="C8" s="226"/>
      <c r="D8" s="152"/>
      <c r="E8" s="149"/>
      <c r="F8" s="152"/>
      <c r="G8" s="149"/>
      <c r="H8" s="153"/>
    </row>
    <row r="9" spans="1:8">
      <c r="A9" s="146" t="s">
        <v>157</v>
      </c>
      <c r="B9" s="149">
        <v>54500000</v>
      </c>
      <c r="C9" s="152">
        <v>57700000</v>
      </c>
      <c r="D9" s="149">
        <v>53000000</v>
      </c>
      <c r="E9" s="152">
        <v>51000000</v>
      </c>
      <c r="F9" s="149">
        <v>56540000</v>
      </c>
      <c r="G9" s="153">
        <v>56940000</v>
      </c>
      <c r="H9" s="153">
        <v>57140000</v>
      </c>
    </row>
    <row r="10" spans="1:8">
      <c r="A10" s="145"/>
      <c r="B10" s="148"/>
      <c r="C10" s="154"/>
      <c r="D10" s="148"/>
      <c r="E10" s="154"/>
      <c r="F10" s="148"/>
      <c r="G10" s="155"/>
      <c r="H10" s="155"/>
    </row>
    <row r="11" spans="1:8">
      <c r="A11" s="145" t="s">
        <v>158</v>
      </c>
      <c r="B11" s="148">
        <f t="shared" ref="B11:D11" si="0">B12+B13-B14</f>
        <v>3640000</v>
      </c>
      <c r="C11" s="148">
        <f t="shared" si="0"/>
        <v>3840000</v>
      </c>
      <c r="D11" s="155">
        <f t="shared" si="0"/>
        <v>3440000</v>
      </c>
      <c r="E11" s="155">
        <f>E12+E13-E14</f>
        <v>1020000</v>
      </c>
      <c r="F11" s="155">
        <f>F12+F13-F14</f>
        <v>1545000</v>
      </c>
      <c r="G11" s="155">
        <f>G12+G13-G14</f>
        <v>1045000</v>
      </c>
      <c r="H11" s="155">
        <f>H12+H13-H14</f>
        <v>1045000</v>
      </c>
    </row>
    <row r="12" spans="1:8">
      <c r="A12" s="145" t="s">
        <v>159</v>
      </c>
      <c r="B12" s="148">
        <v>40000</v>
      </c>
      <c r="C12" s="148">
        <v>40000</v>
      </c>
      <c r="D12" s="155">
        <v>40000</v>
      </c>
      <c r="E12" s="154">
        <v>120000</v>
      </c>
      <c r="F12" s="148">
        <v>45000</v>
      </c>
      <c r="G12" s="155">
        <v>45000</v>
      </c>
      <c r="H12" s="155">
        <v>45000</v>
      </c>
    </row>
    <row r="13" spans="1:8">
      <c r="A13" s="145" t="s">
        <v>160</v>
      </c>
      <c r="B13" s="148">
        <v>3600000</v>
      </c>
      <c r="C13" s="148">
        <v>3800000</v>
      </c>
      <c r="D13" s="155">
        <v>3400000</v>
      </c>
      <c r="E13" s="154">
        <v>900000</v>
      </c>
      <c r="F13" s="148">
        <v>1500000</v>
      </c>
      <c r="G13" s="155">
        <v>1000000</v>
      </c>
      <c r="H13" s="155">
        <v>1000000</v>
      </c>
    </row>
    <row r="14" spans="1:8">
      <c r="A14" s="145" t="s">
        <v>161</v>
      </c>
      <c r="B14" s="148">
        <v>0</v>
      </c>
      <c r="C14" s="154">
        <v>0</v>
      </c>
      <c r="D14" s="148">
        <v>0</v>
      </c>
      <c r="E14" s="154">
        <v>0</v>
      </c>
      <c r="F14" s="148">
        <v>0</v>
      </c>
      <c r="G14" s="155">
        <v>0</v>
      </c>
      <c r="H14" s="155">
        <v>0</v>
      </c>
    </row>
    <row r="15" spans="1:8">
      <c r="A15" s="145"/>
      <c r="B15" s="148"/>
      <c r="C15" s="154"/>
      <c r="D15" s="148"/>
      <c r="E15" s="154"/>
      <c r="F15" s="148"/>
      <c r="G15" s="155"/>
      <c r="H15" s="155"/>
    </row>
    <row r="16" spans="1:8">
      <c r="A16" s="146" t="s">
        <v>54</v>
      </c>
      <c r="B16" s="149">
        <f t="shared" ref="B16:H16" si="1">B9-B11</f>
        <v>50860000</v>
      </c>
      <c r="C16" s="152">
        <f t="shared" si="1"/>
        <v>53860000</v>
      </c>
      <c r="D16" s="149">
        <f t="shared" si="1"/>
        <v>49560000</v>
      </c>
      <c r="E16" s="152">
        <f t="shared" si="1"/>
        <v>49980000</v>
      </c>
      <c r="F16" s="149">
        <f t="shared" si="1"/>
        <v>54995000</v>
      </c>
      <c r="G16" s="153">
        <f t="shared" si="1"/>
        <v>55895000</v>
      </c>
      <c r="H16" s="153">
        <f t="shared" si="1"/>
        <v>56095000</v>
      </c>
    </row>
    <row r="17" spans="1:8">
      <c r="A17" s="145"/>
      <c r="B17" s="148"/>
      <c r="C17" s="154"/>
      <c r="D17" s="148"/>
      <c r="E17" s="154"/>
      <c r="F17" s="148"/>
      <c r="G17" s="155"/>
      <c r="H17" s="155"/>
    </row>
    <row r="18" spans="1:8">
      <c r="A18" s="146" t="s">
        <v>36</v>
      </c>
      <c r="B18" s="149" t="s">
        <v>61</v>
      </c>
      <c r="C18" s="153">
        <f t="shared" ref="C18:H18" si="2">C16-B16</f>
        <v>3000000</v>
      </c>
      <c r="D18" s="149">
        <f t="shared" si="2"/>
        <v>-4300000</v>
      </c>
      <c r="E18" s="152">
        <f t="shared" si="2"/>
        <v>420000</v>
      </c>
      <c r="F18" s="149">
        <f t="shared" si="2"/>
        <v>5015000</v>
      </c>
      <c r="G18" s="153">
        <f t="shared" si="2"/>
        <v>900000</v>
      </c>
      <c r="H18" s="153">
        <f t="shared" si="2"/>
        <v>200000</v>
      </c>
    </row>
    <row r="19" spans="1:8">
      <c r="A19" s="147"/>
      <c r="B19" s="156"/>
      <c r="C19" s="150"/>
      <c r="D19" s="156"/>
      <c r="E19" s="150"/>
      <c r="F19" s="156"/>
      <c r="G19" s="150"/>
      <c r="H19" s="157"/>
    </row>
    <row r="20" spans="1:8">
      <c r="A20" s="285"/>
      <c r="B20" s="154"/>
      <c r="C20" s="154"/>
      <c r="D20" s="154"/>
      <c r="E20" s="154"/>
      <c r="F20" s="154"/>
      <c r="G20" s="154"/>
      <c r="H20" s="154"/>
    </row>
    <row r="21" spans="1:8">
      <c r="A21" s="285"/>
      <c r="B21" s="154"/>
      <c r="C21" s="154"/>
      <c r="D21" s="154"/>
      <c r="E21" s="154"/>
      <c r="F21" s="154"/>
      <c r="G21" s="154"/>
      <c r="H21" s="154"/>
    </row>
    <row r="22" spans="1:8">
      <c r="A22" s="351" t="s">
        <v>241</v>
      </c>
      <c r="B22" s="154"/>
      <c r="C22" s="154"/>
      <c r="D22" s="154"/>
      <c r="E22" s="154"/>
      <c r="F22" s="352" t="s">
        <v>242</v>
      </c>
      <c r="G22" s="154"/>
      <c r="H22" s="154"/>
    </row>
    <row r="23" spans="1:8">
      <c r="A23" s="350" t="s">
        <v>239</v>
      </c>
      <c r="B23" s="154"/>
      <c r="C23" s="154"/>
      <c r="D23" s="154"/>
      <c r="E23" s="154"/>
      <c r="F23" s="407" t="s">
        <v>286</v>
      </c>
      <c r="G23" s="407"/>
      <c r="H23" s="154"/>
    </row>
    <row r="24" spans="1:8">
      <c r="A24" s="350" t="s">
        <v>240</v>
      </c>
      <c r="B24" s="154"/>
      <c r="C24" s="154"/>
      <c r="D24" s="154"/>
      <c r="E24" s="154"/>
      <c r="F24" s="407" t="s">
        <v>284</v>
      </c>
      <c r="G24" s="407"/>
      <c r="H24" s="154"/>
    </row>
    <row r="25" spans="1:8">
      <c r="A25" s="285"/>
      <c r="B25" s="154"/>
      <c r="C25" s="154"/>
      <c r="D25" s="154"/>
      <c r="E25" s="154"/>
      <c r="F25" s="350"/>
      <c r="G25" s="350"/>
      <c r="H25" s="154"/>
    </row>
    <row r="26" spans="1:8">
      <c r="A26" s="285"/>
      <c r="B26" s="154"/>
      <c r="C26" s="154"/>
      <c r="D26" s="154"/>
      <c r="E26" s="154"/>
      <c r="F26" s="154"/>
      <c r="G26" s="154"/>
      <c r="H26" s="154"/>
    </row>
    <row r="27" spans="1:8">
      <c r="A27" s="285"/>
      <c r="B27" s="154"/>
      <c r="C27" s="154"/>
      <c r="D27" s="352" t="s">
        <v>243</v>
      </c>
      <c r="E27" s="154"/>
      <c r="F27" s="154"/>
      <c r="G27" s="154"/>
      <c r="H27" s="154"/>
    </row>
    <row r="28" spans="1:8">
      <c r="A28" s="285"/>
      <c r="B28" s="154"/>
      <c r="C28" s="154"/>
      <c r="D28" s="408" t="s">
        <v>308</v>
      </c>
      <c r="E28" s="408"/>
      <c r="F28" s="154"/>
      <c r="G28" s="154"/>
      <c r="H28" s="154"/>
    </row>
    <row r="29" spans="1:8">
      <c r="A29" s="285"/>
      <c r="B29" s="154"/>
      <c r="C29" s="154"/>
      <c r="D29" s="408" t="s">
        <v>309</v>
      </c>
      <c r="E29" s="408"/>
      <c r="F29" s="154"/>
      <c r="G29" s="154"/>
      <c r="H29" s="154"/>
    </row>
    <row r="30" spans="1:8">
      <c r="A30" s="285"/>
      <c r="B30" s="154"/>
      <c r="C30" s="154"/>
      <c r="D30" s="154"/>
      <c r="E30" s="154"/>
      <c r="F30" s="154"/>
      <c r="G30" s="154"/>
      <c r="H30" s="154"/>
    </row>
    <row r="31" spans="1:8">
      <c r="A31" s="285"/>
      <c r="B31" s="154"/>
      <c r="C31" s="154"/>
      <c r="D31" s="154"/>
      <c r="E31" s="154"/>
      <c r="F31" s="154"/>
      <c r="G31" s="154"/>
      <c r="H31" s="154"/>
    </row>
    <row r="32" spans="1:8">
      <c r="A32" s="285"/>
      <c r="B32" s="154"/>
      <c r="C32" s="154"/>
      <c r="D32" s="154"/>
      <c r="E32" s="154"/>
      <c r="F32" s="154"/>
      <c r="G32" s="154"/>
      <c r="H32" s="154"/>
    </row>
    <row r="33" spans="1:8">
      <c r="A33" s="285"/>
      <c r="B33" s="154"/>
      <c r="C33" s="154"/>
      <c r="D33" s="154"/>
      <c r="E33" s="154"/>
      <c r="F33" s="154"/>
      <c r="G33" s="154"/>
      <c r="H33" s="154"/>
    </row>
    <row r="34" spans="1:8">
      <c r="A34" s="285"/>
      <c r="B34" s="154"/>
      <c r="C34" s="154"/>
      <c r="D34" s="154"/>
      <c r="E34" s="154"/>
      <c r="F34" s="154"/>
      <c r="G34" s="154"/>
      <c r="H34" s="154"/>
    </row>
    <row r="35" spans="1:8">
      <c r="A35" s="285"/>
      <c r="B35" s="154"/>
      <c r="C35" s="154"/>
      <c r="D35" s="154"/>
      <c r="E35" s="154"/>
      <c r="F35" s="154"/>
      <c r="G35" s="154"/>
      <c r="H35" s="154"/>
    </row>
    <row r="36" spans="1:8">
      <c r="A36" s="285"/>
      <c r="B36" s="154"/>
      <c r="C36" s="154"/>
      <c r="D36" s="154"/>
      <c r="E36" s="154"/>
      <c r="F36" s="154"/>
      <c r="G36" s="154"/>
      <c r="H36" s="154"/>
    </row>
    <row r="37" spans="1:8">
      <c r="A37" s="285"/>
      <c r="B37" s="154"/>
      <c r="C37" s="154"/>
      <c r="D37" s="154"/>
      <c r="E37" s="154"/>
      <c r="F37" s="154"/>
      <c r="G37" s="154"/>
      <c r="H37" s="154"/>
    </row>
    <row r="38" spans="1:8">
      <c r="A38" s="285"/>
      <c r="B38" s="154"/>
      <c r="C38" s="154"/>
      <c r="D38" s="154"/>
      <c r="E38" s="154"/>
      <c r="F38" s="154"/>
      <c r="G38" s="154"/>
      <c r="H38" s="154"/>
    </row>
    <row r="39" spans="1:8">
      <c r="A39" s="285"/>
      <c r="B39" s="154"/>
      <c r="C39" s="154"/>
      <c r="D39" s="154"/>
      <c r="E39" s="154"/>
      <c r="F39" s="154"/>
      <c r="G39" s="154"/>
      <c r="H39" s="154"/>
    </row>
    <row r="40" spans="1:8">
      <c r="A40" s="285"/>
      <c r="B40" s="154"/>
      <c r="C40" s="154"/>
      <c r="D40" s="154"/>
      <c r="E40" s="154"/>
      <c r="F40" s="154"/>
      <c r="G40" s="154"/>
      <c r="H40" s="154"/>
    </row>
    <row r="41" spans="1:8">
      <c r="A41" s="285"/>
      <c r="B41" s="154"/>
      <c r="C41" s="154"/>
      <c r="D41" s="154"/>
      <c r="E41" s="154"/>
      <c r="F41" s="154"/>
      <c r="G41" s="154"/>
      <c r="H41" s="154"/>
    </row>
    <row r="42" spans="1:8">
      <c r="A42" s="285"/>
      <c r="B42" s="154"/>
      <c r="C42" s="154"/>
      <c r="D42" s="154"/>
      <c r="E42" s="154"/>
      <c r="F42" s="154"/>
      <c r="G42" s="154"/>
      <c r="H42" s="154"/>
    </row>
    <row r="43" spans="1:8">
      <c r="A43" s="285"/>
      <c r="B43" s="154"/>
      <c r="C43" s="154"/>
      <c r="D43" s="154"/>
      <c r="E43" s="154"/>
      <c r="F43" s="154"/>
      <c r="G43" s="154"/>
      <c r="H43" s="154"/>
    </row>
    <row r="44" spans="1:8">
      <c r="A44" s="285"/>
      <c r="B44" s="154"/>
      <c r="C44" s="154"/>
      <c r="D44" s="154"/>
      <c r="E44" s="154"/>
      <c r="F44" s="154"/>
      <c r="G44" s="154"/>
      <c r="H44" s="154"/>
    </row>
    <row r="45" spans="1:8">
      <c r="A45" s="285"/>
      <c r="B45" s="154"/>
      <c r="C45" s="154"/>
      <c r="D45" s="154"/>
      <c r="E45" s="154"/>
      <c r="F45" s="154"/>
      <c r="G45" s="154"/>
      <c r="H45" s="154"/>
    </row>
    <row r="46" spans="1:8">
      <c r="A46" s="285"/>
      <c r="B46" s="154"/>
      <c r="C46" s="154"/>
      <c r="D46" s="154"/>
      <c r="E46" s="154"/>
      <c r="F46" s="154"/>
      <c r="G46" s="154"/>
      <c r="H46" s="154"/>
    </row>
    <row r="47" spans="1:8">
      <c r="A47" s="285"/>
      <c r="B47" s="154"/>
      <c r="C47" s="154"/>
      <c r="D47" s="154"/>
      <c r="E47" s="154"/>
      <c r="F47" s="154"/>
      <c r="G47" s="154"/>
      <c r="H47" s="154"/>
    </row>
    <row r="48" spans="1:8">
      <c r="A48" s="285"/>
      <c r="B48" s="154"/>
      <c r="C48" s="154"/>
      <c r="D48" s="154"/>
      <c r="E48" s="154"/>
      <c r="F48" s="154"/>
      <c r="G48" s="154"/>
      <c r="H48" s="154"/>
    </row>
    <row r="49" spans="1:8">
      <c r="A49" s="285"/>
      <c r="B49" s="154"/>
      <c r="C49" s="154"/>
      <c r="D49" s="154"/>
      <c r="E49" s="154"/>
      <c r="F49" s="154"/>
      <c r="G49" s="154"/>
      <c r="H49" s="154"/>
    </row>
    <row r="50" spans="1:8">
      <c r="A50" s="285"/>
      <c r="B50" s="154"/>
      <c r="C50" s="154"/>
      <c r="D50" s="154"/>
      <c r="E50" s="154"/>
      <c r="F50" s="154"/>
      <c r="G50" s="154"/>
      <c r="H50" s="154"/>
    </row>
    <row r="51" spans="1:8">
      <c r="A51" s="285"/>
      <c r="B51" s="154"/>
      <c r="C51" s="154"/>
      <c r="D51" s="154"/>
      <c r="E51" s="154"/>
      <c r="F51" s="154"/>
      <c r="G51" s="154"/>
      <c r="H51" s="154"/>
    </row>
    <row r="52" spans="1:8" ht="18">
      <c r="D52" s="404" t="s">
        <v>238</v>
      </c>
      <c r="E52" s="405"/>
      <c r="F52" s="405"/>
      <c r="G52" s="405"/>
      <c r="H52" s="406"/>
    </row>
    <row r="53" spans="1:8">
      <c r="D53" s="400" t="s">
        <v>171</v>
      </c>
      <c r="E53" s="402"/>
      <c r="F53" s="401"/>
      <c r="G53" s="400" t="s">
        <v>170</v>
      </c>
      <c r="H53" s="401"/>
    </row>
    <row r="54" spans="1:8">
      <c r="D54" s="175" t="s">
        <v>164</v>
      </c>
      <c r="E54" s="183" t="s">
        <v>165</v>
      </c>
      <c r="F54" s="176" t="s">
        <v>167</v>
      </c>
      <c r="G54" s="175" t="s">
        <v>168</v>
      </c>
      <c r="H54" s="176" t="s">
        <v>169</v>
      </c>
    </row>
    <row r="55" spans="1:8">
      <c r="D55" s="180" t="s">
        <v>65</v>
      </c>
      <c r="E55" s="184" t="s">
        <v>227</v>
      </c>
      <c r="F55" s="181">
        <v>5.69</v>
      </c>
      <c r="G55" s="177">
        <v>1.1923999999999999</v>
      </c>
      <c r="H55" s="179"/>
    </row>
    <row r="56" spans="1:8">
      <c r="D56" s="180" t="s">
        <v>66</v>
      </c>
      <c r="E56" s="184" t="s">
        <v>166</v>
      </c>
      <c r="F56" s="181">
        <v>3.14</v>
      </c>
      <c r="G56" s="177">
        <v>1.1560999999999999</v>
      </c>
      <c r="H56" s="178"/>
    </row>
    <row r="57" spans="1:8">
      <c r="D57" s="180" t="s">
        <v>47</v>
      </c>
      <c r="E57" s="184" t="s">
        <v>229</v>
      </c>
      <c r="F57" s="181">
        <v>4.46</v>
      </c>
      <c r="G57" s="180" t="s">
        <v>230</v>
      </c>
      <c r="H57" s="181"/>
    </row>
    <row r="58" spans="1:8">
      <c r="D58" s="180" t="s">
        <v>48</v>
      </c>
      <c r="E58" s="184" t="s">
        <v>229</v>
      </c>
      <c r="F58" s="181">
        <v>5.9</v>
      </c>
      <c r="G58" s="177">
        <v>1.0449999999999999</v>
      </c>
      <c r="H58" s="178"/>
    </row>
    <row r="59" spans="1:8">
      <c r="D59" s="180" t="s">
        <v>20</v>
      </c>
      <c r="E59" s="184" t="s">
        <v>229</v>
      </c>
      <c r="F59" s="181">
        <v>4.5</v>
      </c>
      <c r="G59" s="177"/>
      <c r="H59" s="178" t="s">
        <v>61</v>
      </c>
    </row>
    <row r="60" spans="1:8">
      <c r="D60" s="180" t="s">
        <v>224</v>
      </c>
      <c r="E60" s="184" t="s">
        <v>229</v>
      </c>
      <c r="F60" s="181">
        <v>4.5</v>
      </c>
      <c r="G60" s="177"/>
      <c r="H60" s="178">
        <v>1.0449999999999999</v>
      </c>
    </row>
    <row r="61" spans="1:8">
      <c r="D61" s="180" t="s">
        <v>225</v>
      </c>
      <c r="E61" s="184" t="s">
        <v>231</v>
      </c>
      <c r="F61" s="181">
        <v>4.5</v>
      </c>
      <c r="G61" s="177"/>
      <c r="H61" s="178">
        <v>1.0920000000000001</v>
      </c>
    </row>
    <row r="62" spans="1:8">
      <c r="D62" s="288" t="s">
        <v>228</v>
      </c>
      <c r="E62" s="287" t="s">
        <v>231</v>
      </c>
      <c r="F62" s="286">
        <v>4.5</v>
      </c>
      <c r="G62" s="182"/>
      <c r="H62" s="305">
        <v>1.1411</v>
      </c>
    </row>
    <row r="68" spans="4:9" ht="18">
      <c r="D68" s="394" t="s">
        <v>188</v>
      </c>
      <c r="E68" s="395"/>
      <c r="F68" s="395"/>
      <c r="G68" s="395"/>
      <c r="H68" s="395"/>
      <c r="I68" s="346"/>
    </row>
    <row r="69" spans="4:9" ht="18" customHeight="1">
      <c r="D69" s="344"/>
      <c r="E69" s="345"/>
      <c r="F69" s="345"/>
      <c r="G69" s="409" t="s">
        <v>19</v>
      </c>
      <c r="H69" s="409"/>
      <c r="I69" s="346"/>
    </row>
    <row r="70" spans="4:9" ht="17.25" customHeight="1">
      <c r="D70" s="340" t="s">
        <v>190</v>
      </c>
      <c r="E70" s="396" t="s">
        <v>189</v>
      </c>
      <c r="F70" s="397"/>
      <c r="G70" s="398" t="s">
        <v>232</v>
      </c>
      <c r="H70" s="398"/>
      <c r="I70" s="346"/>
    </row>
    <row r="71" spans="4:9" ht="17.25">
      <c r="D71" s="341"/>
      <c r="E71" s="220"/>
      <c r="F71" s="221"/>
      <c r="G71" s="219"/>
      <c r="H71" s="219"/>
      <c r="I71" s="346"/>
    </row>
    <row r="72" spans="4:9" ht="17.25">
      <c r="D72" s="342">
        <v>2006</v>
      </c>
      <c r="E72" s="389">
        <v>2322818000</v>
      </c>
      <c r="F72" s="391"/>
      <c r="G72" s="388">
        <v>746773243</v>
      </c>
      <c r="H72" s="388"/>
      <c r="I72" s="346"/>
    </row>
    <row r="73" spans="4:9" ht="17.25">
      <c r="D73" s="342"/>
      <c r="E73" s="220"/>
      <c r="F73" s="221"/>
      <c r="G73" s="219"/>
      <c r="H73" s="219"/>
      <c r="I73" s="346"/>
    </row>
    <row r="74" spans="4:9" ht="17.25">
      <c r="D74" s="342">
        <v>2007</v>
      </c>
      <c r="E74" s="389">
        <v>2558821000</v>
      </c>
      <c r="F74" s="391"/>
      <c r="G74" s="388">
        <v>959996201</v>
      </c>
      <c r="H74" s="388"/>
      <c r="I74" s="346"/>
    </row>
    <row r="75" spans="4:9" ht="17.25">
      <c r="D75" s="342"/>
      <c r="E75" s="220"/>
      <c r="F75" s="221"/>
      <c r="G75" s="219"/>
      <c r="H75" s="219"/>
      <c r="I75" s="346"/>
    </row>
    <row r="76" spans="4:9" ht="17.25">
      <c r="D76" s="342">
        <v>2008</v>
      </c>
      <c r="E76" s="389">
        <v>2487000000000</v>
      </c>
      <c r="F76" s="391"/>
      <c r="G76" s="388">
        <v>1008914982</v>
      </c>
      <c r="H76" s="388"/>
      <c r="I76" s="346"/>
    </row>
    <row r="77" spans="4:9" ht="17.25">
      <c r="D77" s="342"/>
      <c r="E77" s="220"/>
      <c r="F77" s="221"/>
      <c r="G77" s="219"/>
      <c r="H77" s="219"/>
      <c r="I77" s="346"/>
    </row>
    <row r="78" spans="4:9" ht="17.25">
      <c r="D78" s="342">
        <v>2009</v>
      </c>
      <c r="E78" s="389">
        <v>2599000000000</v>
      </c>
      <c r="F78" s="391"/>
      <c r="G78" s="388">
        <v>1019004132</v>
      </c>
      <c r="H78" s="388"/>
      <c r="I78" s="346"/>
    </row>
    <row r="79" spans="4:9" ht="17.25">
      <c r="D79" s="342"/>
      <c r="E79" s="220"/>
      <c r="F79" s="221"/>
      <c r="G79" s="219"/>
      <c r="H79" s="219"/>
      <c r="I79" s="346"/>
    </row>
    <row r="80" spans="4:9" ht="17.25">
      <c r="D80" s="342">
        <v>2010</v>
      </c>
      <c r="E80" s="389">
        <v>2716000000000</v>
      </c>
      <c r="F80" s="391"/>
      <c r="G80" s="389">
        <v>1029194173</v>
      </c>
      <c r="H80" s="388"/>
      <c r="I80" s="346"/>
    </row>
    <row r="81" spans="2:9" ht="17.25">
      <c r="D81" s="342"/>
      <c r="E81" s="274"/>
      <c r="F81" s="275"/>
      <c r="G81" s="276"/>
      <c r="H81" s="276"/>
      <c r="I81" s="346"/>
    </row>
    <row r="82" spans="2:9" ht="17.25">
      <c r="D82" s="348">
        <v>2011</v>
      </c>
      <c r="E82" s="389">
        <v>2838000000000</v>
      </c>
      <c r="F82" s="390"/>
      <c r="G82" s="389">
        <v>1049802090</v>
      </c>
      <c r="H82" s="391"/>
      <c r="I82" s="346"/>
    </row>
    <row r="83" spans="2:9" ht="17.25">
      <c r="D83" s="342"/>
      <c r="E83" s="274"/>
      <c r="F83" s="275"/>
      <c r="G83" s="276"/>
      <c r="H83" s="276"/>
      <c r="I83" s="346"/>
    </row>
    <row r="84" spans="2:9" ht="17.25">
      <c r="D84" s="343">
        <v>2012</v>
      </c>
      <c r="E84" s="410">
        <v>2838000000000</v>
      </c>
      <c r="F84" s="387"/>
      <c r="G84" s="386">
        <v>1081334056</v>
      </c>
      <c r="H84" s="386"/>
      <c r="I84" s="346"/>
    </row>
    <row r="85" spans="2:9" ht="17.25">
      <c r="D85" s="278"/>
      <c r="E85" s="309"/>
      <c r="F85" s="309"/>
      <c r="G85" s="309"/>
      <c r="H85" s="309"/>
      <c r="I85" s="347"/>
    </row>
    <row r="86" spans="2:9">
      <c r="C86" t="s">
        <v>61</v>
      </c>
    </row>
    <row r="87" spans="2:9">
      <c r="C87" t="s">
        <v>61</v>
      </c>
      <c r="E87" s="156"/>
      <c r="F87" s="156"/>
      <c r="G87" s="156"/>
    </row>
    <row r="88" spans="2:9" ht="15.75">
      <c r="B88" s="339" t="s">
        <v>190</v>
      </c>
      <c r="C88" s="277" t="s">
        <v>18</v>
      </c>
      <c r="D88" s="279"/>
      <c r="E88" s="280"/>
      <c r="F88" s="154"/>
      <c r="G88" s="281"/>
    </row>
    <row r="89" spans="2:9" ht="17.25">
      <c r="B89" s="282">
        <v>2005</v>
      </c>
      <c r="C89" s="392">
        <v>599307800</v>
      </c>
      <c r="D89" s="393"/>
      <c r="E89" s="282">
        <v>2009</v>
      </c>
      <c r="F89" s="390">
        <v>1019004132</v>
      </c>
      <c r="G89" s="391"/>
      <c r="H89" s="388"/>
      <c r="I89" s="388"/>
    </row>
    <row r="90" spans="2:9" ht="15.75">
      <c r="B90" s="282"/>
      <c r="C90" s="154"/>
      <c r="D90" s="155"/>
      <c r="E90" s="282"/>
      <c r="F90" s="154"/>
      <c r="G90" s="155"/>
      <c r="I90" s="140"/>
    </row>
    <row r="91" spans="2:9" ht="17.25">
      <c r="B91" s="282">
        <v>2006</v>
      </c>
      <c r="C91" s="390">
        <v>645941738</v>
      </c>
      <c r="D91" s="391"/>
      <c r="E91" s="282">
        <v>2010</v>
      </c>
      <c r="F91" s="390">
        <v>1075507911</v>
      </c>
      <c r="G91" s="390"/>
      <c r="H91" s="389"/>
      <c r="I91" s="390"/>
    </row>
    <row r="92" spans="2:9" ht="17.25">
      <c r="B92" s="282"/>
      <c r="C92" s="309"/>
      <c r="D92" s="275"/>
      <c r="E92" s="282"/>
      <c r="F92" s="309"/>
      <c r="G92" s="275"/>
      <c r="H92" s="276"/>
      <c r="I92" s="276"/>
    </row>
    <row r="93" spans="2:9" ht="17.25">
      <c r="B93" s="282">
        <v>2007</v>
      </c>
      <c r="C93" s="390">
        <v>867440319</v>
      </c>
      <c r="D93" s="390"/>
      <c r="E93" s="282">
        <v>2011</v>
      </c>
      <c r="F93" s="390">
        <v>1146383882</v>
      </c>
      <c r="G93" s="390"/>
      <c r="H93" s="280"/>
      <c r="I93" s="140"/>
    </row>
    <row r="94" spans="2:9" ht="15.75">
      <c r="B94" s="282"/>
      <c r="C94" s="154"/>
      <c r="D94" s="155"/>
      <c r="E94" s="282"/>
      <c r="F94" s="154"/>
      <c r="G94" s="155"/>
      <c r="I94" s="140"/>
    </row>
    <row r="95" spans="2:9" ht="17.25">
      <c r="B95" s="283">
        <v>2008</v>
      </c>
      <c r="C95" s="386">
        <v>965468882</v>
      </c>
      <c r="D95" s="387"/>
      <c r="E95" s="283">
        <v>2012</v>
      </c>
      <c r="F95" s="386">
        <v>1233910291</v>
      </c>
      <c r="G95" s="387"/>
      <c r="H95" s="390"/>
      <c r="I95" s="390"/>
    </row>
    <row r="96" spans="2:9" ht="17.25">
      <c r="D96" s="222"/>
    </row>
    <row r="97" spans="4:6" ht="17.25">
      <c r="D97" s="222"/>
      <c r="E97" s="388"/>
      <c r="F97" s="388"/>
    </row>
    <row r="98" spans="4:6" ht="17.25">
      <c r="D98" s="222"/>
    </row>
    <row r="99" spans="4:6" ht="17.25">
      <c r="D99" s="222"/>
      <c r="E99" s="388"/>
      <c r="F99" s="388"/>
    </row>
    <row r="100" spans="4:6" ht="17.25">
      <c r="D100" s="222"/>
    </row>
    <row r="101" spans="4:6" ht="17.25">
      <c r="D101" s="278"/>
      <c r="E101" s="390"/>
      <c r="F101" s="390"/>
    </row>
  </sheetData>
  <mergeCells count="43">
    <mergeCell ref="E101:F101"/>
    <mergeCell ref="G69:H69"/>
    <mergeCell ref="E97:F97"/>
    <mergeCell ref="E99:F99"/>
    <mergeCell ref="E84:F84"/>
    <mergeCell ref="G84:H84"/>
    <mergeCell ref="E78:F78"/>
    <mergeCell ref="E80:F80"/>
    <mergeCell ref="G78:H78"/>
    <mergeCell ref="G80:H80"/>
    <mergeCell ref="G82:H82"/>
    <mergeCell ref="E82:F82"/>
    <mergeCell ref="F93:G93"/>
    <mergeCell ref="A2:H2"/>
    <mergeCell ref="A4:H4"/>
    <mergeCell ref="G53:H53"/>
    <mergeCell ref="D53:F53"/>
    <mergeCell ref="B7:D7"/>
    <mergeCell ref="E7:H7"/>
    <mergeCell ref="D52:H52"/>
    <mergeCell ref="F23:G23"/>
    <mergeCell ref="F24:G24"/>
    <mergeCell ref="D28:E28"/>
    <mergeCell ref="D29:E29"/>
    <mergeCell ref="D68:H68"/>
    <mergeCell ref="E72:F72"/>
    <mergeCell ref="E74:F74"/>
    <mergeCell ref="E76:F76"/>
    <mergeCell ref="E70:F70"/>
    <mergeCell ref="G70:H70"/>
    <mergeCell ref="G72:H72"/>
    <mergeCell ref="G74:H74"/>
    <mergeCell ref="G76:H76"/>
    <mergeCell ref="C95:D95"/>
    <mergeCell ref="H89:I89"/>
    <mergeCell ref="H91:I91"/>
    <mergeCell ref="H95:I95"/>
    <mergeCell ref="F89:G89"/>
    <mergeCell ref="F91:G91"/>
    <mergeCell ref="F95:G95"/>
    <mergeCell ref="C93:D93"/>
    <mergeCell ref="C89:D89"/>
    <mergeCell ref="C91:D9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>
    <oddHeader>&amp;CFUNDAÇÃO UNIVERSITÁRIA DE TAUBATÉCNPJ: 48.965.164/0001-80</oddHeader>
  </headerFooter>
  <rowBreaks count="1" manualBreakCount="1">
    <brk id="6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P104"/>
  <sheetViews>
    <sheetView topLeftCell="A16" zoomScale="75" zoomScaleNormal="75" workbookViewId="0">
      <selection activeCell="B27" sqref="B27:C27"/>
    </sheetView>
  </sheetViews>
  <sheetFormatPr defaultRowHeight="14.25"/>
  <cols>
    <col min="1" max="1" width="3.28515625" style="5" customWidth="1"/>
    <col min="2" max="2" width="65.28515625" style="5" customWidth="1"/>
    <col min="3" max="3" width="68.42578125" style="5" customWidth="1"/>
    <col min="4" max="4" width="15.85546875" style="5" customWidth="1"/>
    <col min="5" max="5" width="13.7109375" style="5" customWidth="1"/>
    <col min="6" max="6" width="14.28515625" style="5" customWidth="1"/>
    <col min="7" max="7" width="13.7109375" style="5" customWidth="1"/>
    <col min="8" max="8" width="41.140625" style="5" customWidth="1"/>
    <col min="9" max="9" width="13.7109375" style="6" customWidth="1"/>
    <col min="10" max="11" width="13.7109375" style="1" customWidth="1"/>
    <col min="12" max="12" width="13.7109375" style="5" customWidth="1"/>
    <col min="13" max="13" width="9.140625" style="1"/>
    <col min="14" max="14" width="9" style="1" customWidth="1"/>
    <col min="15" max="16384" width="9.140625" style="1"/>
  </cols>
  <sheetData>
    <row r="1" spans="1:250" ht="20.25" customHeight="1">
      <c r="A1" s="465" t="s">
        <v>303</v>
      </c>
      <c r="B1" s="465"/>
      <c r="C1" s="465"/>
      <c r="D1" s="87"/>
      <c r="E1" s="13"/>
      <c r="F1" s="13"/>
      <c r="G1" s="13"/>
      <c r="H1" s="13"/>
      <c r="I1" s="87"/>
      <c r="J1" s="13"/>
      <c r="K1" s="13"/>
      <c r="L1" s="13"/>
    </row>
    <row r="2" spans="1:250" ht="20.25" customHeight="1">
      <c r="A2" s="464" t="s">
        <v>292</v>
      </c>
      <c r="B2" s="464"/>
      <c r="C2" s="464"/>
      <c r="D2" s="87"/>
      <c r="E2" s="13"/>
      <c r="F2" s="13"/>
      <c r="G2" s="13"/>
      <c r="H2" s="13"/>
      <c r="I2" s="87"/>
      <c r="J2" s="13"/>
      <c r="K2" s="13"/>
      <c r="L2" s="13"/>
    </row>
    <row r="3" spans="1:250" ht="20.25" customHeight="1">
      <c r="A3" s="310"/>
      <c r="B3" s="379" t="s">
        <v>295</v>
      </c>
      <c r="C3" s="310"/>
      <c r="D3" s="87"/>
      <c r="E3" s="13"/>
      <c r="F3" s="13"/>
      <c r="G3" s="13"/>
      <c r="H3" s="13"/>
      <c r="I3" s="87"/>
      <c r="J3" s="13"/>
      <c r="K3" s="13"/>
      <c r="L3" s="13"/>
    </row>
    <row r="4" spans="1:250" ht="20.25" customHeight="1">
      <c r="A4" s="468" t="s">
        <v>22</v>
      </c>
      <c r="B4" s="468"/>
      <c r="C4" s="468"/>
      <c r="D4" s="88"/>
      <c r="E4" s="14"/>
      <c r="F4" s="14"/>
      <c r="G4" s="14"/>
      <c r="H4" s="14"/>
      <c r="I4" s="88"/>
      <c r="J4" s="14"/>
      <c r="K4" s="14"/>
      <c r="L4" s="14"/>
    </row>
    <row r="5" spans="1:250" ht="20.25" customHeight="1">
      <c r="A5" s="467" t="s">
        <v>279</v>
      </c>
      <c r="B5" s="467"/>
      <c r="C5" s="467"/>
      <c r="D5" s="89"/>
      <c r="E5" s="15"/>
      <c r="F5" s="15"/>
      <c r="G5" s="15"/>
      <c r="H5" s="15"/>
      <c r="I5" s="89"/>
      <c r="J5" s="15"/>
      <c r="K5" s="15"/>
      <c r="L5" s="15"/>
    </row>
    <row r="6" spans="1:250" ht="20.25" customHeight="1">
      <c r="A6" s="311"/>
      <c r="B6" s="467" t="s">
        <v>226</v>
      </c>
      <c r="C6" s="467"/>
      <c r="D6" s="89"/>
      <c r="E6" s="15"/>
      <c r="F6" s="15"/>
      <c r="G6" s="15"/>
      <c r="H6" s="15"/>
      <c r="I6" s="89"/>
      <c r="J6" s="15"/>
      <c r="K6" s="15"/>
      <c r="L6" s="15"/>
    </row>
    <row r="7" spans="1:250" ht="20.25" customHeight="1">
      <c r="A7" s="466" t="s">
        <v>127</v>
      </c>
      <c r="B7" s="466"/>
      <c r="C7" s="466"/>
      <c r="D7" s="90"/>
      <c r="E7" s="16"/>
      <c r="F7" s="16"/>
      <c r="G7" s="16"/>
      <c r="H7" s="16"/>
      <c r="I7" s="90"/>
      <c r="J7" s="16"/>
      <c r="K7" s="16"/>
      <c r="L7" s="16"/>
    </row>
    <row r="8" spans="1:250" ht="20.25" customHeight="1">
      <c r="A8" s="312"/>
      <c r="B8" s="312"/>
      <c r="C8" s="312"/>
      <c r="D8" s="90"/>
      <c r="E8" s="16"/>
      <c r="F8" s="16"/>
      <c r="G8" s="16"/>
      <c r="H8" s="16"/>
      <c r="I8" s="90"/>
      <c r="J8" s="16"/>
      <c r="K8" s="16"/>
      <c r="L8" s="16"/>
    </row>
    <row r="9" spans="1:250" ht="21" customHeight="1">
      <c r="A9" s="7"/>
      <c r="B9" s="136" t="s">
        <v>25</v>
      </c>
      <c r="C9" s="296" t="s">
        <v>299</v>
      </c>
      <c r="D9" s="7"/>
      <c r="E9" s="7"/>
      <c r="F9" s="17"/>
      <c r="G9" s="17"/>
      <c r="H9" s="17"/>
      <c r="I9" s="7"/>
      <c r="J9" s="17"/>
      <c r="K9" s="17"/>
      <c r="L9" s="17"/>
    </row>
    <row r="10" spans="1:250" s="77" customFormat="1" ht="21" customHeight="1">
      <c r="A10" s="6"/>
      <c r="B10" s="6"/>
      <c r="C10" s="11" t="s">
        <v>59</v>
      </c>
      <c r="D10" s="48"/>
      <c r="E10" s="48"/>
      <c r="F10" s="48"/>
      <c r="G10" s="48"/>
      <c r="H10" s="70"/>
      <c r="I10" s="136"/>
    </row>
    <row r="11" spans="1:250" s="61" customFormat="1" ht="21" customHeight="1" thickBot="1">
      <c r="A11" s="83"/>
      <c r="B11" s="68" t="s">
        <v>129</v>
      </c>
      <c r="C11" s="382" t="s">
        <v>306</v>
      </c>
      <c r="D11" s="83"/>
      <c r="E11" s="55"/>
      <c r="F11" s="55"/>
      <c r="G11" s="55"/>
      <c r="H11" s="55"/>
      <c r="I11" s="83"/>
    </row>
    <row r="12" spans="1:250" s="85" customFormat="1" ht="21" customHeight="1">
      <c r="A12" s="82"/>
      <c r="B12" s="338" t="s">
        <v>130</v>
      </c>
      <c r="C12" s="53"/>
      <c r="D12" s="84"/>
      <c r="E12" s="91"/>
      <c r="F12" s="52"/>
      <c r="G12" s="52"/>
      <c r="H12" s="73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</row>
    <row r="13" spans="1:250" s="77" customFormat="1" ht="21" customHeight="1">
      <c r="A13" s="48"/>
      <c r="B13" s="96" t="s">
        <v>131</v>
      </c>
      <c r="C13" s="36"/>
      <c r="D13" s="78"/>
      <c r="E13" s="69"/>
      <c r="F13" s="38"/>
      <c r="G13" s="38"/>
      <c r="H13" s="40"/>
      <c r="I13" s="78"/>
    </row>
    <row r="14" spans="1:250" s="77" customFormat="1" ht="21" customHeight="1">
      <c r="A14" s="48"/>
      <c r="B14" s="132" t="s">
        <v>132</v>
      </c>
      <c r="C14" s="42"/>
      <c r="D14" s="78"/>
      <c r="E14" s="72"/>
      <c r="F14" s="38"/>
      <c r="G14" s="38"/>
      <c r="H14" s="40"/>
      <c r="I14" s="78"/>
    </row>
    <row r="15" spans="1:250" s="77" customFormat="1" ht="21" customHeight="1">
      <c r="A15" s="48"/>
      <c r="B15" s="316" t="s">
        <v>133</v>
      </c>
      <c r="C15" s="223" t="s">
        <v>193</v>
      </c>
      <c r="D15" s="78"/>
      <c r="E15" s="69"/>
      <c r="F15" s="38"/>
      <c r="G15" s="38"/>
      <c r="H15" s="40"/>
      <c r="I15" s="78"/>
    </row>
    <row r="16" spans="1:250" s="77" customFormat="1" ht="21" customHeight="1">
      <c r="A16" s="48"/>
      <c r="B16" s="132" t="s">
        <v>156</v>
      </c>
      <c r="C16" s="42"/>
      <c r="D16" s="78"/>
      <c r="E16" s="69"/>
      <c r="F16" s="38"/>
      <c r="G16" s="38"/>
      <c r="H16" s="40"/>
      <c r="I16" s="78"/>
    </row>
    <row r="17" spans="1:12" s="77" customFormat="1" ht="21" customHeight="1">
      <c r="A17" s="48"/>
      <c r="B17" s="132" t="s">
        <v>134</v>
      </c>
      <c r="C17" s="42"/>
      <c r="D17" s="78"/>
      <c r="E17" s="69"/>
      <c r="F17" s="38"/>
      <c r="G17" s="38"/>
      <c r="H17" s="40"/>
      <c r="I17" s="78"/>
    </row>
    <row r="18" spans="1:12" s="77" customFormat="1" ht="21" customHeight="1">
      <c r="A18" s="48"/>
      <c r="B18" s="96" t="s">
        <v>135</v>
      </c>
      <c r="C18" s="36"/>
      <c r="D18" s="78"/>
      <c r="E18" s="69"/>
      <c r="F18" s="38"/>
      <c r="G18" s="38"/>
      <c r="H18" s="40"/>
      <c r="I18" s="78"/>
    </row>
    <row r="19" spans="1:12" s="77" customFormat="1" ht="21" customHeight="1">
      <c r="A19" s="48"/>
      <c r="B19" s="132" t="s">
        <v>136</v>
      </c>
      <c r="C19" s="42"/>
      <c r="D19" s="78"/>
      <c r="E19" s="69"/>
      <c r="F19" s="38"/>
      <c r="G19" s="38"/>
      <c r="H19" s="40"/>
      <c r="I19" s="78"/>
    </row>
    <row r="20" spans="1:12" s="77" customFormat="1" ht="21" customHeight="1">
      <c r="A20" s="48"/>
      <c r="B20" s="316" t="s">
        <v>137</v>
      </c>
      <c r="C20" s="65"/>
      <c r="D20" s="78"/>
      <c r="E20" s="69"/>
      <c r="F20" s="38"/>
      <c r="G20" s="38"/>
      <c r="H20" s="40"/>
      <c r="I20" s="78"/>
    </row>
    <row r="21" spans="1:12" s="77" customFormat="1" ht="21" customHeight="1">
      <c r="A21" s="48"/>
      <c r="B21" s="48" t="s">
        <v>116</v>
      </c>
      <c r="C21" s="48"/>
      <c r="D21" s="38"/>
      <c r="E21" s="69"/>
      <c r="F21" s="38"/>
      <c r="G21" s="38"/>
      <c r="H21" s="40"/>
      <c r="I21" s="78"/>
    </row>
    <row r="22" spans="1:12" s="77" customFormat="1" ht="21" customHeight="1">
      <c r="A22" s="48"/>
      <c r="B22" s="351" t="s">
        <v>268</v>
      </c>
      <c r="C22" s="364" t="s">
        <v>248</v>
      </c>
      <c r="D22" s="154"/>
      <c r="E22" s="69"/>
      <c r="F22" s="38"/>
      <c r="G22" s="38"/>
      <c r="H22" s="40"/>
      <c r="I22" s="78"/>
    </row>
    <row r="23" spans="1:12" s="77" customFormat="1" ht="21" customHeight="1">
      <c r="A23" s="48"/>
      <c r="B23" s="357" t="s">
        <v>239</v>
      </c>
      <c r="C23" s="366" t="s">
        <v>283</v>
      </c>
      <c r="D23" s="362"/>
      <c r="E23" s="69"/>
      <c r="F23" s="38"/>
      <c r="G23" s="38"/>
      <c r="H23" s="40"/>
      <c r="I23" s="78"/>
    </row>
    <row r="24" spans="1:12" s="77" customFormat="1" ht="21" customHeight="1">
      <c r="A24" s="48"/>
      <c r="B24" s="357" t="s">
        <v>240</v>
      </c>
      <c r="C24" s="366" t="s">
        <v>284</v>
      </c>
      <c r="D24" s="362"/>
      <c r="E24" s="70"/>
      <c r="F24" s="70"/>
      <c r="I24" s="78"/>
    </row>
    <row r="25" spans="1:12" s="77" customFormat="1" ht="21" customHeight="1">
      <c r="A25" s="48"/>
      <c r="B25" s="463" t="s">
        <v>252</v>
      </c>
      <c r="C25" s="463"/>
      <c r="D25" s="154"/>
      <c r="I25" s="78"/>
    </row>
    <row r="26" spans="1:12" s="77" customFormat="1" ht="21" customHeight="1">
      <c r="A26" s="48"/>
      <c r="B26" s="435" t="s">
        <v>308</v>
      </c>
      <c r="C26" s="435"/>
      <c r="D26" s="154"/>
      <c r="I26" s="78"/>
    </row>
    <row r="27" spans="1:12" s="77" customFormat="1" ht="21" customHeight="1">
      <c r="A27" s="48"/>
      <c r="B27" s="435" t="s">
        <v>310</v>
      </c>
      <c r="C27" s="435"/>
      <c r="I27" s="48"/>
    </row>
    <row r="28" spans="1:12" s="77" customFormat="1" ht="21" customHeight="1">
      <c r="A28" s="48"/>
      <c r="B28" s="48"/>
      <c r="C28" s="48"/>
      <c r="D28" s="48"/>
      <c r="E28" s="48"/>
      <c r="F28" s="48"/>
      <c r="G28" s="48"/>
      <c r="H28" s="48"/>
      <c r="I28" s="48"/>
      <c r="L28" s="70"/>
    </row>
    <row r="29" spans="1:12" s="77" customFormat="1" ht="21" customHeight="1">
      <c r="A29" s="48"/>
      <c r="B29" s="78"/>
      <c r="C29" s="48"/>
      <c r="D29" s="48"/>
      <c r="E29" s="48"/>
      <c r="F29" s="48"/>
      <c r="G29" s="48"/>
      <c r="H29" s="48"/>
      <c r="I29" s="48"/>
      <c r="L29" s="70"/>
    </row>
    <row r="30" spans="1:12" s="77" customFormat="1" ht="21" customHeight="1">
      <c r="A30" s="48"/>
      <c r="B30" s="48"/>
      <c r="C30" s="48"/>
      <c r="D30" s="48"/>
      <c r="E30" s="48"/>
      <c r="F30" s="48"/>
      <c r="G30" s="48"/>
      <c r="H30" s="48"/>
      <c r="I30" s="48"/>
      <c r="L30" s="70"/>
    </row>
    <row r="31" spans="1:12" s="77" customFormat="1" ht="21" customHeight="1">
      <c r="A31" s="48"/>
      <c r="B31" s="48"/>
      <c r="C31" s="48"/>
      <c r="D31" s="48"/>
      <c r="E31" s="48"/>
      <c r="F31" s="48"/>
      <c r="G31" s="48"/>
      <c r="H31" s="48"/>
      <c r="I31" s="48"/>
      <c r="L31" s="70"/>
    </row>
    <row r="32" spans="1:12" s="77" customFormat="1" ht="21" customHeight="1">
      <c r="A32" s="48"/>
      <c r="B32" s="48"/>
      <c r="C32" s="48"/>
      <c r="D32" s="48"/>
      <c r="E32" s="48"/>
      <c r="F32" s="48"/>
      <c r="G32" s="48"/>
      <c r="H32" s="48"/>
      <c r="I32" s="48"/>
      <c r="L32" s="70"/>
    </row>
    <row r="33" spans="1:12" s="77" customFormat="1" ht="15">
      <c r="A33" s="48"/>
      <c r="B33" s="48"/>
      <c r="C33" s="48"/>
      <c r="D33" s="48"/>
      <c r="E33" s="48"/>
      <c r="F33" s="48"/>
      <c r="G33" s="48"/>
      <c r="H33" s="48"/>
      <c r="I33" s="48"/>
      <c r="L33" s="70"/>
    </row>
    <row r="34" spans="1:12" s="77" customFormat="1" ht="15">
      <c r="A34" s="48"/>
      <c r="B34" s="48"/>
      <c r="C34" s="48"/>
      <c r="D34" s="48"/>
      <c r="E34" s="48"/>
      <c r="F34" s="48"/>
      <c r="G34" s="48"/>
      <c r="H34" s="48"/>
      <c r="I34" s="48"/>
      <c r="L34" s="70"/>
    </row>
    <row r="35" spans="1:12" s="77" customFormat="1" ht="15">
      <c r="A35" s="48"/>
      <c r="B35" s="48"/>
      <c r="C35" s="48"/>
      <c r="D35" s="48"/>
      <c r="E35" s="48"/>
      <c r="F35" s="48"/>
      <c r="G35" s="48"/>
      <c r="H35" s="48"/>
      <c r="I35" s="48"/>
      <c r="L35" s="70"/>
    </row>
    <row r="36" spans="1:12" s="77" customFormat="1" ht="15">
      <c r="A36" s="48"/>
      <c r="B36" s="48"/>
      <c r="C36" s="48"/>
      <c r="D36" s="48"/>
      <c r="E36" s="48"/>
      <c r="F36" s="48"/>
      <c r="G36" s="48"/>
      <c r="H36" s="48"/>
      <c r="I36" s="48"/>
      <c r="L36" s="70"/>
    </row>
    <row r="37" spans="1:12" s="77" customFormat="1" ht="15">
      <c r="A37" s="48"/>
      <c r="B37" s="48"/>
      <c r="C37" s="48"/>
      <c r="D37" s="48"/>
      <c r="E37" s="48"/>
      <c r="F37" s="48"/>
      <c r="G37" s="48"/>
      <c r="H37" s="48"/>
      <c r="I37" s="48"/>
      <c r="L37" s="70"/>
    </row>
    <row r="38" spans="1:12" s="77" customFormat="1" ht="15">
      <c r="A38" s="48"/>
      <c r="B38" s="48"/>
      <c r="C38" s="48"/>
      <c r="D38" s="48"/>
      <c r="E38" s="48"/>
      <c r="F38" s="48"/>
      <c r="G38" s="48"/>
      <c r="H38" s="48"/>
      <c r="I38" s="48"/>
      <c r="L38" s="70"/>
    </row>
    <row r="39" spans="1:12" s="77" customFormat="1" ht="15">
      <c r="A39" s="48"/>
      <c r="B39" s="48"/>
      <c r="C39" s="48"/>
      <c r="D39" s="48"/>
      <c r="E39" s="48"/>
      <c r="F39" s="48"/>
      <c r="G39" s="48"/>
      <c r="H39" s="48"/>
      <c r="I39" s="48"/>
      <c r="L39" s="70"/>
    </row>
    <row r="40" spans="1:12" s="77" customFormat="1" ht="15">
      <c r="A40" s="48"/>
      <c r="B40" s="48"/>
      <c r="C40" s="48"/>
      <c r="D40" s="48"/>
      <c r="E40" s="48"/>
      <c r="F40" s="48"/>
      <c r="G40" s="48"/>
      <c r="H40" s="48"/>
      <c r="I40" s="48"/>
      <c r="L40" s="70"/>
    </row>
    <row r="41" spans="1:12" s="77" customFormat="1" ht="15">
      <c r="A41" s="48"/>
      <c r="B41" s="48"/>
      <c r="C41" s="48"/>
      <c r="D41" s="48"/>
      <c r="E41" s="48"/>
      <c r="F41" s="48"/>
      <c r="G41" s="48"/>
      <c r="H41" s="48"/>
      <c r="I41" s="48"/>
      <c r="L41" s="70"/>
    </row>
    <row r="42" spans="1:12" s="77" customFormat="1" ht="15">
      <c r="A42" s="48"/>
      <c r="B42" s="48"/>
      <c r="C42" s="48"/>
      <c r="D42" s="48"/>
      <c r="E42" s="48"/>
      <c r="F42" s="48"/>
      <c r="G42" s="48"/>
      <c r="H42" s="48"/>
      <c r="I42" s="48"/>
      <c r="L42" s="70"/>
    </row>
    <row r="43" spans="1:12" s="77" customFormat="1" ht="15">
      <c r="A43" s="70"/>
      <c r="B43" s="48"/>
      <c r="C43" s="48"/>
      <c r="D43" s="48"/>
      <c r="E43" s="48"/>
      <c r="F43" s="48"/>
      <c r="G43" s="48"/>
      <c r="H43" s="48"/>
      <c r="I43" s="48"/>
      <c r="L43" s="70"/>
    </row>
    <row r="44" spans="1:12" s="77" customFormat="1" ht="15">
      <c r="A44" s="70"/>
      <c r="B44" s="48"/>
      <c r="C44" s="48"/>
      <c r="D44" s="48"/>
      <c r="E44" s="48"/>
      <c r="F44" s="48"/>
      <c r="G44" s="48"/>
      <c r="H44" s="48"/>
      <c r="I44" s="48"/>
      <c r="L44" s="70"/>
    </row>
    <row r="45" spans="1:12" s="77" customFormat="1" ht="15">
      <c r="A45" s="70"/>
      <c r="B45" s="48"/>
      <c r="C45" s="48"/>
      <c r="D45" s="48"/>
      <c r="E45" s="48"/>
      <c r="F45" s="48"/>
      <c r="G45" s="48"/>
      <c r="H45" s="48"/>
      <c r="I45" s="48"/>
      <c r="L45" s="70"/>
    </row>
    <row r="46" spans="1:12" s="77" customFormat="1" ht="15">
      <c r="A46" s="70"/>
      <c r="B46" s="48"/>
      <c r="C46" s="48"/>
      <c r="D46" s="48"/>
      <c r="E46" s="48"/>
      <c r="F46" s="48"/>
      <c r="G46" s="48"/>
      <c r="H46" s="48"/>
      <c r="I46" s="48"/>
      <c r="L46" s="70"/>
    </row>
    <row r="47" spans="1:12" s="77" customFormat="1" ht="15">
      <c r="A47" s="70"/>
      <c r="B47" s="48"/>
      <c r="C47" s="48"/>
      <c r="D47" s="48"/>
      <c r="E47" s="48"/>
      <c r="F47" s="48"/>
      <c r="G47" s="48"/>
      <c r="H47" s="48"/>
      <c r="I47" s="48"/>
      <c r="L47" s="70"/>
    </row>
    <row r="48" spans="1:12" s="77" customFormat="1" ht="15">
      <c r="A48" s="70"/>
      <c r="B48" s="48"/>
      <c r="C48" s="48"/>
      <c r="D48" s="48"/>
      <c r="E48" s="48"/>
      <c r="F48" s="48"/>
      <c r="G48" s="48"/>
      <c r="H48" s="48"/>
      <c r="I48" s="48"/>
      <c r="L48" s="70"/>
    </row>
    <row r="49" spans="1:12" s="77" customFormat="1" ht="15">
      <c r="A49" s="70"/>
      <c r="B49" s="48"/>
      <c r="C49" s="48"/>
      <c r="D49" s="48"/>
      <c r="E49" s="48"/>
      <c r="F49" s="48"/>
      <c r="G49" s="48"/>
      <c r="H49" s="48"/>
      <c r="I49" s="48"/>
      <c r="L49" s="70"/>
    </row>
    <row r="50" spans="1:12" s="77" customFormat="1" ht="15">
      <c r="A50" s="70"/>
      <c r="B50" s="48"/>
      <c r="C50" s="48"/>
      <c r="D50" s="48"/>
      <c r="E50" s="48"/>
      <c r="F50" s="48"/>
      <c r="G50" s="48"/>
      <c r="H50" s="48"/>
      <c r="I50" s="48"/>
      <c r="L50" s="70"/>
    </row>
    <row r="51" spans="1:12" s="77" customFormat="1" ht="15">
      <c r="A51" s="70"/>
      <c r="B51" s="48"/>
      <c r="C51" s="48"/>
      <c r="D51" s="48"/>
      <c r="E51" s="48"/>
      <c r="F51" s="48"/>
      <c r="G51" s="48"/>
      <c r="H51" s="48"/>
      <c r="I51" s="48"/>
      <c r="L51" s="70"/>
    </row>
    <row r="52" spans="1:12" s="77" customFormat="1" ht="15">
      <c r="A52" s="70"/>
      <c r="B52" s="48"/>
      <c r="C52" s="48"/>
      <c r="D52" s="48"/>
      <c r="E52" s="48"/>
      <c r="F52" s="48"/>
      <c r="G52" s="48"/>
      <c r="H52" s="48"/>
      <c r="I52" s="48"/>
      <c r="L52" s="70"/>
    </row>
    <row r="53" spans="1:12" s="77" customFormat="1" ht="15">
      <c r="A53" s="70"/>
      <c r="B53" s="48"/>
      <c r="C53" s="48"/>
      <c r="D53" s="48"/>
      <c r="E53" s="48"/>
      <c r="F53" s="48"/>
      <c r="G53" s="48"/>
      <c r="H53" s="48"/>
      <c r="I53" s="48"/>
      <c r="L53" s="70"/>
    </row>
    <row r="54" spans="1:12" s="77" customFormat="1" ht="15">
      <c r="A54" s="70"/>
      <c r="B54" s="48"/>
      <c r="C54" s="48"/>
      <c r="D54" s="48"/>
      <c r="E54" s="48"/>
      <c r="F54" s="48"/>
      <c r="G54" s="48"/>
      <c r="H54" s="48"/>
      <c r="I54" s="48"/>
      <c r="L54" s="70"/>
    </row>
    <row r="55" spans="1:12" s="77" customFormat="1" ht="15">
      <c r="A55" s="70"/>
      <c r="B55" s="48"/>
      <c r="C55" s="48"/>
      <c r="D55" s="48"/>
      <c r="E55" s="48"/>
      <c r="F55" s="48"/>
      <c r="G55" s="48"/>
      <c r="H55" s="48"/>
      <c r="I55" s="48"/>
      <c r="L55" s="70"/>
    </row>
    <row r="56" spans="1:12" s="77" customFormat="1" ht="15">
      <c r="A56" s="70"/>
      <c r="B56" s="48"/>
      <c r="C56" s="48"/>
      <c r="D56" s="48"/>
      <c r="E56" s="48"/>
      <c r="F56" s="48"/>
      <c r="G56" s="48"/>
      <c r="H56" s="48"/>
      <c r="I56" s="48"/>
      <c r="L56" s="70"/>
    </row>
    <row r="57" spans="1:12" s="77" customFormat="1" ht="15">
      <c r="A57" s="70"/>
      <c r="B57" s="48"/>
      <c r="C57" s="48"/>
      <c r="D57" s="48"/>
      <c r="E57" s="48"/>
      <c r="F57" s="48"/>
      <c r="G57" s="48"/>
      <c r="H57" s="48"/>
      <c r="I57" s="48"/>
      <c r="L57" s="70"/>
    </row>
    <row r="58" spans="1:12" s="77" customFormat="1" ht="15">
      <c r="A58" s="70"/>
      <c r="B58" s="48"/>
      <c r="C58" s="48"/>
      <c r="D58" s="48"/>
      <c r="E58" s="48"/>
      <c r="F58" s="48"/>
      <c r="G58" s="48"/>
      <c r="H58" s="48"/>
      <c r="I58" s="48"/>
      <c r="L58" s="70"/>
    </row>
    <row r="59" spans="1:12" s="77" customFormat="1" ht="15">
      <c r="A59" s="70"/>
      <c r="B59" s="48"/>
      <c r="C59" s="48"/>
      <c r="D59" s="48"/>
      <c r="E59" s="48"/>
      <c r="F59" s="48"/>
      <c r="G59" s="48"/>
      <c r="H59" s="48"/>
      <c r="I59" s="48"/>
      <c r="L59" s="70"/>
    </row>
    <row r="60" spans="1:12" s="77" customFormat="1" ht="15">
      <c r="A60" s="70"/>
      <c r="B60" s="48"/>
      <c r="C60" s="48"/>
      <c r="D60" s="48"/>
      <c r="E60" s="48"/>
      <c r="F60" s="48"/>
      <c r="G60" s="48"/>
      <c r="H60" s="48"/>
      <c r="I60" s="48"/>
      <c r="L60" s="70"/>
    </row>
    <row r="61" spans="1:12" s="77" customFormat="1" ht="15">
      <c r="A61" s="70"/>
      <c r="B61" s="48"/>
      <c r="C61" s="48"/>
      <c r="D61" s="48"/>
      <c r="E61" s="48"/>
      <c r="F61" s="48"/>
      <c r="G61" s="48"/>
      <c r="H61" s="48"/>
      <c r="I61" s="48"/>
      <c r="L61" s="70"/>
    </row>
    <row r="62" spans="1:12" s="77" customFormat="1" ht="15">
      <c r="A62" s="70"/>
      <c r="B62" s="48"/>
      <c r="C62" s="48"/>
      <c r="D62" s="48"/>
      <c r="E62" s="48"/>
      <c r="F62" s="48"/>
      <c r="G62" s="48"/>
      <c r="H62" s="48"/>
      <c r="I62" s="48"/>
      <c r="L62" s="70"/>
    </row>
    <row r="63" spans="1:12" s="77" customFormat="1" ht="15">
      <c r="A63" s="70"/>
      <c r="B63" s="48"/>
      <c r="C63" s="48"/>
      <c r="D63" s="48"/>
      <c r="E63" s="48"/>
      <c r="F63" s="48"/>
      <c r="G63" s="48"/>
      <c r="H63" s="48"/>
      <c r="I63" s="48"/>
      <c r="L63" s="70"/>
    </row>
    <row r="64" spans="1:12" s="77" customFormat="1" ht="15">
      <c r="A64" s="70"/>
      <c r="B64" s="48"/>
      <c r="C64" s="48"/>
      <c r="D64" s="48"/>
      <c r="E64" s="48"/>
      <c r="F64" s="48"/>
      <c r="G64" s="48"/>
      <c r="H64" s="48"/>
      <c r="I64" s="48"/>
      <c r="L64" s="70"/>
    </row>
    <row r="65" spans="1:12" s="77" customFormat="1" ht="15">
      <c r="A65" s="70"/>
      <c r="B65" s="48"/>
      <c r="C65" s="48"/>
      <c r="D65" s="48"/>
      <c r="E65" s="48"/>
      <c r="F65" s="48"/>
      <c r="G65" s="48"/>
      <c r="H65" s="48"/>
      <c r="I65" s="48"/>
      <c r="L65" s="70"/>
    </row>
    <row r="66" spans="1:12" s="77" customFormat="1" ht="15">
      <c r="A66" s="70"/>
      <c r="B66" s="48"/>
      <c r="C66" s="48"/>
      <c r="D66" s="48"/>
      <c r="E66" s="48"/>
      <c r="F66" s="48"/>
      <c r="G66" s="48"/>
      <c r="H66" s="48"/>
      <c r="I66" s="48"/>
      <c r="L66" s="70"/>
    </row>
    <row r="67" spans="1:12" s="77" customFormat="1" ht="15">
      <c r="A67" s="70"/>
      <c r="B67" s="48"/>
      <c r="C67" s="48"/>
      <c r="D67" s="48"/>
      <c r="E67" s="48"/>
      <c r="F67" s="48"/>
      <c r="G67" s="48"/>
      <c r="H67" s="48"/>
      <c r="I67" s="48"/>
      <c r="L67" s="70"/>
    </row>
    <row r="68" spans="1:12">
      <c r="B68" s="6"/>
      <c r="C68" s="6"/>
      <c r="D68" s="6"/>
      <c r="E68" s="6"/>
      <c r="F68" s="6"/>
      <c r="G68" s="6"/>
      <c r="H68" s="6"/>
    </row>
    <row r="69" spans="1:12">
      <c r="B69" s="6"/>
      <c r="C69" s="6"/>
      <c r="D69" s="6"/>
      <c r="E69" s="6"/>
      <c r="F69" s="6"/>
      <c r="G69" s="6"/>
      <c r="H69" s="6"/>
    </row>
    <row r="70" spans="1:12">
      <c r="B70" s="6"/>
      <c r="C70" s="6"/>
      <c r="D70" s="6"/>
      <c r="E70" s="6"/>
      <c r="F70" s="6"/>
      <c r="G70" s="6"/>
      <c r="H70" s="6"/>
    </row>
    <row r="71" spans="1:12">
      <c r="B71" s="6"/>
      <c r="C71" s="6"/>
      <c r="D71" s="6"/>
      <c r="E71" s="6"/>
      <c r="F71" s="6"/>
      <c r="G71" s="6"/>
      <c r="H71" s="6"/>
    </row>
    <row r="72" spans="1:12">
      <c r="B72" s="6"/>
      <c r="C72" s="6"/>
      <c r="D72" s="6"/>
      <c r="E72" s="6"/>
      <c r="F72" s="6"/>
      <c r="G72" s="6"/>
      <c r="H72" s="6"/>
    </row>
    <row r="73" spans="1:12">
      <c r="B73" s="6"/>
      <c r="C73" s="6"/>
      <c r="D73" s="6"/>
      <c r="E73" s="6"/>
      <c r="F73" s="6"/>
      <c r="G73" s="6"/>
      <c r="H73" s="6"/>
    </row>
    <row r="74" spans="1:12">
      <c r="B74" s="6"/>
      <c r="C74" s="6"/>
      <c r="D74" s="6"/>
      <c r="E74" s="6"/>
      <c r="F74" s="6"/>
      <c r="G74" s="6"/>
      <c r="H74" s="6"/>
    </row>
    <row r="75" spans="1:12">
      <c r="B75" s="6"/>
      <c r="C75" s="6"/>
      <c r="D75" s="6"/>
      <c r="E75" s="6"/>
      <c r="F75" s="6"/>
      <c r="G75" s="6"/>
      <c r="H75" s="6"/>
    </row>
    <row r="76" spans="1:12">
      <c r="B76" s="6"/>
      <c r="C76" s="6"/>
      <c r="D76" s="6"/>
      <c r="E76" s="6"/>
      <c r="F76" s="6"/>
      <c r="G76" s="6"/>
      <c r="H76" s="6"/>
    </row>
    <row r="77" spans="1:12">
      <c r="B77" s="6"/>
      <c r="C77" s="6"/>
      <c r="D77" s="6"/>
      <c r="E77" s="6"/>
      <c r="F77" s="6"/>
      <c r="G77" s="6"/>
      <c r="H77" s="6"/>
    </row>
    <row r="78" spans="1:12">
      <c r="B78" s="6"/>
      <c r="C78" s="6"/>
      <c r="D78" s="6"/>
      <c r="E78" s="6"/>
      <c r="F78" s="6"/>
      <c r="G78" s="6"/>
      <c r="H78" s="6"/>
    </row>
    <row r="79" spans="1:12">
      <c r="B79" s="6"/>
      <c r="C79" s="6"/>
      <c r="D79" s="6"/>
      <c r="E79" s="6"/>
      <c r="F79" s="6"/>
      <c r="G79" s="6"/>
      <c r="H79" s="6"/>
    </row>
    <row r="80" spans="1:12">
      <c r="B80" s="6"/>
      <c r="C80" s="6"/>
      <c r="D80" s="6"/>
      <c r="E80" s="6"/>
      <c r="F80" s="6"/>
      <c r="G80" s="6"/>
      <c r="H80" s="6"/>
    </row>
    <row r="81" spans="2:8">
      <c r="B81" s="6"/>
      <c r="C81" s="6"/>
      <c r="D81" s="6"/>
      <c r="E81" s="6"/>
      <c r="F81" s="6"/>
      <c r="G81" s="6"/>
      <c r="H81" s="6"/>
    </row>
    <row r="82" spans="2:8">
      <c r="B82" s="6"/>
      <c r="C82" s="6"/>
      <c r="D82" s="6"/>
      <c r="E82" s="6"/>
      <c r="F82" s="6"/>
      <c r="G82" s="6"/>
      <c r="H82" s="6"/>
    </row>
    <row r="83" spans="2:8">
      <c r="B83" s="6"/>
      <c r="C83" s="6"/>
      <c r="D83" s="6"/>
      <c r="E83" s="6"/>
      <c r="F83" s="6"/>
      <c r="G83" s="6"/>
      <c r="H83" s="6"/>
    </row>
    <row r="84" spans="2:8">
      <c r="B84" s="6"/>
      <c r="C84" s="6"/>
      <c r="D84" s="6"/>
      <c r="E84" s="6"/>
      <c r="F84" s="6"/>
      <c r="G84" s="6"/>
      <c r="H84" s="6"/>
    </row>
    <row r="85" spans="2:8">
      <c r="B85" s="6"/>
      <c r="C85" s="6"/>
      <c r="D85" s="6"/>
      <c r="E85" s="6"/>
      <c r="F85" s="6"/>
      <c r="G85" s="6"/>
      <c r="H85" s="6"/>
    </row>
    <row r="86" spans="2:8">
      <c r="B86" s="6"/>
      <c r="C86" s="6"/>
      <c r="D86" s="6"/>
      <c r="E86" s="6"/>
      <c r="F86" s="6"/>
      <c r="G86" s="6"/>
      <c r="H86" s="6"/>
    </row>
    <row r="87" spans="2:8">
      <c r="B87" s="6"/>
      <c r="C87" s="6"/>
      <c r="D87" s="6"/>
      <c r="E87" s="6"/>
      <c r="F87" s="6"/>
      <c r="G87" s="6"/>
      <c r="H87" s="6"/>
    </row>
    <row r="88" spans="2:8">
      <c r="B88" s="6"/>
      <c r="C88" s="6"/>
      <c r="D88" s="6"/>
      <c r="E88" s="6"/>
      <c r="F88" s="6"/>
      <c r="G88" s="6"/>
      <c r="H88" s="6"/>
    </row>
    <row r="89" spans="2:8">
      <c r="B89" s="6"/>
      <c r="C89" s="6"/>
      <c r="D89" s="6"/>
      <c r="E89" s="6"/>
      <c r="F89" s="6"/>
      <c r="G89" s="6"/>
      <c r="H89" s="6"/>
    </row>
    <row r="90" spans="2:8">
      <c r="B90" s="6"/>
      <c r="C90" s="6"/>
      <c r="D90" s="6"/>
      <c r="E90" s="6"/>
      <c r="F90" s="6"/>
      <c r="G90" s="6"/>
      <c r="H90" s="6"/>
    </row>
    <row r="91" spans="2:8">
      <c r="B91" s="6"/>
      <c r="C91" s="6"/>
      <c r="D91" s="6"/>
      <c r="E91" s="6"/>
      <c r="F91" s="6"/>
      <c r="G91" s="6"/>
      <c r="H91" s="6"/>
    </row>
    <row r="92" spans="2:8">
      <c r="B92" s="6"/>
      <c r="C92" s="6"/>
      <c r="D92" s="6"/>
      <c r="E92" s="6"/>
      <c r="F92" s="6"/>
      <c r="G92" s="6"/>
      <c r="H92" s="6"/>
    </row>
    <row r="93" spans="2:8">
      <c r="B93" s="6"/>
      <c r="C93" s="6"/>
      <c r="D93" s="6"/>
      <c r="E93" s="6"/>
      <c r="F93" s="6"/>
      <c r="G93" s="6"/>
      <c r="H93" s="6"/>
    </row>
    <row r="94" spans="2:8">
      <c r="B94" s="6"/>
      <c r="C94" s="6"/>
      <c r="D94" s="6"/>
      <c r="E94" s="6"/>
      <c r="F94" s="6"/>
      <c r="G94" s="6"/>
      <c r="H94" s="6"/>
    </row>
    <row r="95" spans="2:8">
      <c r="B95" s="6"/>
      <c r="C95" s="6"/>
      <c r="D95" s="6"/>
      <c r="E95" s="6"/>
      <c r="F95" s="6"/>
      <c r="G95" s="6"/>
      <c r="H95" s="6"/>
    </row>
    <row r="96" spans="2:8">
      <c r="B96" s="6"/>
      <c r="C96" s="6"/>
      <c r="D96" s="6"/>
      <c r="E96" s="6"/>
      <c r="F96" s="6"/>
      <c r="G96" s="6"/>
      <c r="H96" s="6"/>
    </row>
    <row r="97" spans="2:8">
      <c r="B97" s="6"/>
      <c r="C97" s="6"/>
      <c r="D97" s="6"/>
      <c r="E97" s="6"/>
      <c r="F97" s="6"/>
      <c r="G97" s="6"/>
      <c r="H97" s="6"/>
    </row>
    <row r="98" spans="2:8">
      <c r="B98" s="6"/>
      <c r="C98" s="6"/>
      <c r="D98" s="6"/>
      <c r="E98" s="6"/>
      <c r="F98" s="6"/>
      <c r="G98" s="6"/>
      <c r="H98" s="6"/>
    </row>
    <row r="99" spans="2:8">
      <c r="B99" s="6"/>
      <c r="C99" s="6"/>
      <c r="D99" s="6"/>
      <c r="E99" s="6"/>
      <c r="F99" s="6"/>
      <c r="G99" s="6"/>
      <c r="H99" s="6"/>
    </row>
    <row r="100" spans="2:8">
      <c r="B100" s="6"/>
      <c r="C100" s="6"/>
      <c r="D100" s="6"/>
      <c r="E100" s="6"/>
      <c r="F100" s="6"/>
      <c r="G100" s="6"/>
      <c r="H100" s="6"/>
    </row>
    <row r="101" spans="2:8">
      <c r="B101" s="6"/>
      <c r="C101" s="6"/>
      <c r="D101" s="6"/>
      <c r="E101" s="6"/>
      <c r="F101" s="6"/>
      <c r="G101" s="6"/>
      <c r="H101" s="6"/>
    </row>
    <row r="102" spans="2:8">
      <c r="B102" s="6"/>
      <c r="C102" s="6"/>
      <c r="D102" s="6"/>
      <c r="E102" s="6"/>
      <c r="F102" s="6"/>
      <c r="G102" s="6"/>
      <c r="H102" s="6"/>
    </row>
    <row r="103" spans="2:8">
      <c r="B103" s="6"/>
      <c r="C103" s="6"/>
      <c r="D103" s="6"/>
      <c r="E103" s="6"/>
      <c r="F103" s="6"/>
      <c r="G103" s="6"/>
      <c r="H103" s="6"/>
    </row>
    <row r="104" spans="2:8">
      <c r="B104" s="6"/>
      <c r="C104" s="6"/>
      <c r="D104" s="6"/>
      <c r="E104" s="6"/>
      <c r="F104" s="6"/>
      <c r="G104" s="6"/>
      <c r="H104" s="6"/>
    </row>
  </sheetData>
  <mergeCells count="9">
    <mergeCell ref="B26:C26"/>
    <mergeCell ref="B27:C27"/>
    <mergeCell ref="B25:C25"/>
    <mergeCell ref="A2:C2"/>
    <mergeCell ref="A1:C1"/>
    <mergeCell ref="A7:C7"/>
    <mergeCell ref="A5:C5"/>
    <mergeCell ref="A4:C4"/>
    <mergeCell ref="B6:C6"/>
  </mergeCells>
  <phoneticPr fontId="0" type="noConversion"/>
  <printOptions horizontalCentered="1"/>
  <pageMargins left="0.39370078740157483" right="0.39370078740157483" top="0.51181102362204722" bottom="0.19685039370078741" header="0" footer="0"/>
  <pageSetup paperSize="9" scale="90" orientation="landscape" horizontalDpi="300" verticalDpi="300" r:id="rId1"/>
  <headerFooter alignWithMargins="0"/>
  <colBreaks count="1" manualBreakCount="1">
    <brk id="3" max="2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D36"/>
  <sheetViews>
    <sheetView topLeftCell="A10" zoomScale="75" workbookViewId="0">
      <selection activeCell="B36" sqref="B36:C36"/>
    </sheetView>
  </sheetViews>
  <sheetFormatPr defaultRowHeight="13.5"/>
  <cols>
    <col min="1" max="1" width="5.7109375" customWidth="1"/>
    <col min="2" max="2" width="69.140625" customWidth="1"/>
    <col min="3" max="3" width="69.28515625" customWidth="1"/>
  </cols>
  <sheetData>
    <row r="1" spans="2:3" ht="21.75" customHeight="1">
      <c r="B1" s="469" t="s">
        <v>303</v>
      </c>
      <c r="C1" s="469"/>
    </row>
    <row r="2" spans="2:3" ht="21" customHeight="1">
      <c r="B2" s="475" t="s">
        <v>39</v>
      </c>
      <c r="C2" s="475"/>
    </row>
    <row r="3" spans="2:3" ht="18.75" customHeight="1">
      <c r="B3" s="470" t="s">
        <v>235</v>
      </c>
      <c r="C3" s="470"/>
    </row>
    <row r="4" spans="2:3" ht="19.5" customHeight="1">
      <c r="B4" s="476" t="s">
        <v>223</v>
      </c>
      <c r="C4" s="476"/>
    </row>
    <row r="5" spans="2:3" ht="19.5" customHeight="1">
      <c r="B5" s="471" t="s">
        <v>34</v>
      </c>
      <c r="C5" s="471"/>
    </row>
    <row r="6" spans="2:3">
      <c r="B6" s="472"/>
      <c r="C6" s="472"/>
    </row>
    <row r="7" spans="2:3" ht="16.5" thickBot="1">
      <c r="B7" s="48" t="s">
        <v>25</v>
      </c>
      <c r="C7" s="229" t="s">
        <v>299</v>
      </c>
    </row>
    <row r="8" spans="2:3" ht="55.5" customHeight="1" thickBot="1">
      <c r="B8" s="241" t="s">
        <v>221</v>
      </c>
      <c r="C8" s="241" t="s">
        <v>222</v>
      </c>
    </row>
    <row r="9" spans="2:3">
      <c r="B9" s="477"/>
      <c r="C9" s="477"/>
    </row>
    <row r="10" spans="2:3">
      <c r="B10" s="478"/>
      <c r="C10" s="478"/>
    </row>
    <row r="11" spans="2:3">
      <c r="B11" s="478"/>
      <c r="C11" s="478"/>
    </row>
    <row r="12" spans="2:3">
      <c r="B12" s="478"/>
      <c r="C12" s="478"/>
    </row>
    <row r="13" spans="2:3">
      <c r="B13" s="478"/>
      <c r="C13" s="478"/>
    </row>
    <row r="14" spans="2:3">
      <c r="B14" s="478"/>
      <c r="C14" s="478"/>
    </row>
    <row r="15" spans="2:3">
      <c r="B15" s="478"/>
      <c r="C15" s="478"/>
    </row>
    <row r="16" spans="2:3">
      <c r="B16" s="478"/>
      <c r="C16" s="478"/>
    </row>
    <row r="17" spans="2:4">
      <c r="B17" s="478"/>
      <c r="C17" s="478"/>
    </row>
    <row r="18" spans="2:4" ht="15.75">
      <c r="B18" s="242" t="s">
        <v>193</v>
      </c>
      <c r="C18" s="242" t="s">
        <v>193</v>
      </c>
    </row>
    <row r="19" spans="2:4" ht="15.75" customHeight="1">
      <c r="B19" s="473"/>
      <c r="C19" s="473"/>
    </row>
    <row r="20" spans="2:4">
      <c r="B20" s="473"/>
      <c r="C20" s="473"/>
    </row>
    <row r="21" spans="2:4">
      <c r="B21" s="473"/>
      <c r="C21" s="473"/>
    </row>
    <row r="22" spans="2:4">
      <c r="B22" s="473"/>
      <c r="C22" s="473"/>
    </row>
    <row r="23" spans="2:4">
      <c r="B23" s="473"/>
      <c r="C23" s="473"/>
    </row>
    <row r="24" spans="2:4">
      <c r="B24" s="473"/>
      <c r="C24" s="473"/>
    </row>
    <row r="25" spans="2:4">
      <c r="B25" s="473"/>
      <c r="C25" s="473"/>
    </row>
    <row r="26" spans="2:4">
      <c r="B26" s="473"/>
      <c r="C26" s="473"/>
    </row>
    <row r="27" spans="2:4">
      <c r="B27" s="473"/>
      <c r="C27" s="473"/>
    </row>
    <row r="28" spans="2:4" ht="14.25" thickBot="1">
      <c r="B28" s="474"/>
      <c r="C28" s="474"/>
    </row>
    <row r="29" spans="2:4" ht="15">
      <c r="B29" s="1"/>
      <c r="C29" s="1"/>
    </row>
    <row r="30" spans="2:4" ht="15">
      <c r="B30" s="1"/>
      <c r="C30" s="1"/>
    </row>
    <row r="31" spans="2:4" ht="15">
      <c r="B31" s="1" t="s">
        <v>255</v>
      </c>
      <c r="C31" s="1" t="s">
        <v>256</v>
      </c>
      <c r="D31" s="368" t="s">
        <v>257</v>
      </c>
    </row>
    <row r="32" spans="2:4" ht="15">
      <c r="B32" s="357" t="s">
        <v>239</v>
      </c>
      <c r="C32" s="366" t="s">
        <v>283</v>
      </c>
    </row>
    <row r="33" spans="2:3" ht="15">
      <c r="B33" s="357" t="s">
        <v>240</v>
      </c>
      <c r="C33" s="366" t="s">
        <v>296</v>
      </c>
    </row>
    <row r="34" spans="2:3">
      <c r="B34" s="463" t="s">
        <v>252</v>
      </c>
      <c r="C34" s="463"/>
    </row>
    <row r="35" spans="2:3" ht="15">
      <c r="B35" s="435" t="s">
        <v>308</v>
      </c>
      <c r="C35" s="435"/>
    </row>
    <row r="36" spans="2:3" ht="15">
      <c r="B36" s="435" t="s">
        <v>310</v>
      </c>
      <c r="C36" s="435"/>
    </row>
  </sheetData>
  <mergeCells count="13">
    <mergeCell ref="B36:C36"/>
    <mergeCell ref="B35:C35"/>
    <mergeCell ref="B1:C1"/>
    <mergeCell ref="B3:C3"/>
    <mergeCell ref="B5:C5"/>
    <mergeCell ref="B6:C6"/>
    <mergeCell ref="B34:C34"/>
    <mergeCell ref="B19:B28"/>
    <mergeCell ref="C19:C28"/>
    <mergeCell ref="B2:C2"/>
    <mergeCell ref="B4:C4"/>
    <mergeCell ref="B9:B17"/>
    <mergeCell ref="C9:C17"/>
  </mergeCells>
  <phoneticPr fontId="0" type="noConversion"/>
  <pageMargins left="0.39370078740157483" right="0.39370078740157483" top="0.59055118110236227" bottom="0.19685039370078741" header="0" footer="0"/>
  <pageSetup paperSize="9" scale="9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91"/>
  <sheetViews>
    <sheetView topLeftCell="A40" workbookViewId="0">
      <selection activeCell="A25" sqref="A25"/>
    </sheetView>
  </sheetViews>
  <sheetFormatPr defaultRowHeight="15"/>
  <cols>
    <col min="1" max="1" width="43.28515625" style="77" customWidth="1"/>
    <col min="2" max="4" width="14.7109375" style="77" customWidth="1"/>
    <col min="5" max="5" width="8.28515625" style="77" customWidth="1"/>
    <col min="6" max="6" width="9.140625" style="77"/>
    <col min="7" max="7" width="12.140625" style="77" customWidth="1"/>
    <col min="8" max="16384" width="9.140625" style="77"/>
  </cols>
  <sheetData>
    <row r="2" spans="1:5" ht="18">
      <c r="A2" s="481" t="s">
        <v>173</v>
      </c>
      <c r="B2" s="481"/>
      <c r="C2" s="481"/>
      <c r="D2" s="481"/>
    </row>
    <row r="3" spans="1:5" ht="18">
      <c r="A3" s="93"/>
      <c r="B3" s="93"/>
      <c r="C3" s="93"/>
      <c r="D3" s="93"/>
    </row>
    <row r="4" spans="1:5">
      <c r="A4" s="1"/>
      <c r="B4" s="1"/>
      <c r="C4" s="1"/>
      <c r="D4" s="229">
        <v>0</v>
      </c>
    </row>
    <row r="5" spans="1:5">
      <c r="A5" s="235" t="s">
        <v>203</v>
      </c>
      <c r="B5" s="482" t="s">
        <v>205</v>
      </c>
      <c r="C5" s="483"/>
      <c r="D5" s="484"/>
      <c r="E5" s="78"/>
    </row>
    <row r="6" spans="1:5">
      <c r="A6" s="236" t="s">
        <v>204</v>
      </c>
      <c r="B6" s="202">
        <v>2015</v>
      </c>
      <c r="C6" s="202">
        <v>2016</v>
      </c>
      <c r="D6" s="257">
        <v>2017</v>
      </c>
      <c r="E6" s="78"/>
    </row>
    <row r="7" spans="1:5">
      <c r="A7" s="204"/>
      <c r="B7" s="203"/>
      <c r="C7" s="204"/>
      <c r="D7" s="258"/>
      <c r="E7" s="78"/>
    </row>
    <row r="8" spans="1:5">
      <c r="A8" s="204" t="s">
        <v>89</v>
      </c>
      <c r="B8" s="205">
        <f>B9+B10+B11+B12+B13</f>
        <v>18228007</v>
      </c>
      <c r="C8" s="205">
        <f>C9+C10+C11+C12+C13</f>
        <v>18424171</v>
      </c>
      <c r="D8" s="205">
        <f>D9+D10+D11+D12+D13</f>
        <v>18697000</v>
      </c>
      <c r="E8" s="78"/>
    </row>
    <row r="9" spans="1:5">
      <c r="A9" s="204" t="s">
        <v>91</v>
      </c>
      <c r="B9" s="205">
        <v>48000</v>
      </c>
      <c r="C9" s="205">
        <v>62364</v>
      </c>
      <c r="D9" s="259">
        <v>72000</v>
      </c>
      <c r="E9" s="78"/>
    </row>
    <row r="10" spans="1:5">
      <c r="A10" s="204" t="s">
        <v>174</v>
      </c>
      <c r="B10" s="205"/>
      <c r="C10" s="205"/>
      <c r="D10" s="259"/>
      <c r="E10" s="78"/>
    </row>
    <row r="11" spans="1:5">
      <c r="A11" s="204" t="s">
        <v>175</v>
      </c>
      <c r="B11" s="205">
        <v>18180007</v>
      </c>
      <c r="C11" s="205">
        <v>18361807</v>
      </c>
      <c r="D11" s="259">
        <v>18625000</v>
      </c>
      <c r="E11" s="78"/>
    </row>
    <row r="12" spans="1:5">
      <c r="A12" s="204" t="s">
        <v>176</v>
      </c>
      <c r="B12" s="205">
        <v>0</v>
      </c>
      <c r="C12" s="205">
        <v>0</v>
      </c>
      <c r="D12" s="259">
        <v>0</v>
      </c>
      <c r="E12" s="78"/>
    </row>
    <row r="13" spans="1:5">
      <c r="A13" s="204" t="s">
        <v>95</v>
      </c>
      <c r="B13" s="205">
        <v>0</v>
      </c>
      <c r="C13" s="205">
        <v>0</v>
      </c>
      <c r="D13" s="259">
        <v>0</v>
      </c>
      <c r="E13" s="78"/>
    </row>
    <row r="14" spans="1:5">
      <c r="A14" s="204"/>
      <c r="B14" s="205"/>
      <c r="C14" s="205"/>
      <c r="D14" s="259"/>
      <c r="E14" s="78"/>
    </row>
    <row r="15" spans="1:5">
      <c r="A15" s="204" t="s">
        <v>96</v>
      </c>
      <c r="B15" s="205">
        <f>B16+B17+B18</f>
        <v>0</v>
      </c>
      <c r="C15" s="205">
        <f>C16+C17+C18</f>
        <v>0</v>
      </c>
      <c r="D15" s="205">
        <f>D16+D17+D18</f>
        <v>0</v>
      </c>
      <c r="E15" s="78"/>
    </row>
    <row r="16" spans="1:5">
      <c r="A16" s="204" t="s">
        <v>97</v>
      </c>
      <c r="B16" s="205"/>
      <c r="C16" s="205"/>
      <c r="D16" s="259"/>
      <c r="E16" s="78"/>
    </row>
    <row r="17" spans="1:5">
      <c r="A17" s="204" t="s">
        <v>177</v>
      </c>
      <c r="B17" s="205"/>
      <c r="C17" s="205"/>
      <c r="D17" s="259"/>
      <c r="E17" s="78"/>
    </row>
    <row r="18" spans="1:5">
      <c r="A18" s="204" t="s">
        <v>98</v>
      </c>
      <c r="B18" s="205"/>
      <c r="C18" s="205"/>
      <c r="D18" s="259"/>
      <c r="E18" s="78"/>
    </row>
    <row r="19" spans="1:5">
      <c r="A19" s="204" t="s">
        <v>16</v>
      </c>
      <c r="B19" s="205"/>
      <c r="C19" s="205"/>
      <c r="D19" s="259"/>
      <c r="E19" s="78"/>
    </row>
    <row r="20" spans="1:5">
      <c r="A20" s="272" t="s">
        <v>38</v>
      </c>
      <c r="B20" s="207">
        <f>B8+B15</f>
        <v>18228007</v>
      </c>
      <c r="C20" s="207">
        <f>C8+C15</f>
        <v>18424171</v>
      </c>
      <c r="D20" s="207">
        <f>D8+D15</f>
        <v>18697000</v>
      </c>
      <c r="E20" s="78"/>
    </row>
    <row r="21" spans="1:5">
      <c r="A21" s="1"/>
      <c r="B21" s="1"/>
      <c r="C21" s="1"/>
      <c r="D21" s="1"/>
    </row>
    <row r="22" spans="1:5">
      <c r="A22" s="1" t="s">
        <v>246</v>
      </c>
      <c r="B22" s="1" t="s">
        <v>61</v>
      </c>
      <c r="C22" s="211" t="s">
        <v>269</v>
      </c>
      <c r="D22" s="211" t="s">
        <v>254</v>
      </c>
    </row>
    <row r="23" spans="1:5">
      <c r="A23" s="367" t="s">
        <v>280</v>
      </c>
      <c r="C23" s="1"/>
      <c r="D23" s="366" t="s">
        <v>283</v>
      </c>
    </row>
    <row r="24" spans="1:5" ht="15.75" customHeight="1">
      <c r="A24" s="355" t="s">
        <v>281</v>
      </c>
      <c r="C24" s="435" t="s">
        <v>284</v>
      </c>
      <c r="D24" s="435"/>
    </row>
    <row r="25" spans="1:5">
      <c r="C25" s="1"/>
      <c r="D25" s="1"/>
    </row>
    <row r="26" spans="1:5">
      <c r="C26" s="1"/>
      <c r="D26" s="1"/>
    </row>
    <row r="27" spans="1:5">
      <c r="C27" s="1"/>
      <c r="D27" s="1"/>
    </row>
    <row r="28" spans="1:5">
      <c r="A28" s="1"/>
      <c r="B28" s="1"/>
      <c r="C28" s="1"/>
      <c r="D28" s="1"/>
    </row>
    <row r="29" spans="1:5" ht="15.75">
      <c r="A29" s="1"/>
      <c r="B29" s="485"/>
      <c r="C29" s="485"/>
      <c r="D29" s="211"/>
    </row>
    <row r="30" spans="1:5">
      <c r="A30" s="1"/>
      <c r="B30" s="457" t="s">
        <v>308</v>
      </c>
      <c r="C30" s="457"/>
      <c r="D30" s="457"/>
    </row>
    <row r="31" spans="1:5">
      <c r="A31" s="1"/>
      <c r="B31" s="435" t="s">
        <v>309</v>
      </c>
      <c r="C31" s="435"/>
      <c r="D31" s="435"/>
    </row>
    <row r="32" spans="1:5">
      <c r="A32" s="1"/>
      <c r="B32" s="1"/>
      <c r="C32" s="1"/>
      <c r="D32" s="1"/>
    </row>
    <row r="33" spans="1:5">
      <c r="A33" s="1"/>
      <c r="B33" s="1"/>
      <c r="C33" s="1"/>
      <c r="D33" s="1"/>
    </row>
    <row r="34" spans="1:5">
      <c r="A34" s="1"/>
      <c r="B34" s="1"/>
      <c r="C34" s="1"/>
      <c r="D34" s="1"/>
    </row>
    <row r="35" spans="1:5">
      <c r="A35" s="1"/>
      <c r="B35" s="1"/>
      <c r="C35" s="1"/>
      <c r="D35" s="1"/>
    </row>
    <row r="36" spans="1:5">
      <c r="A36" s="1"/>
      <c r="B36" s="1"/>
      <c r="C36" s="1"/>
      <c r="D36" s="1"/>
    </row>
    <row r="37" spans="1:5">
      <c r="A37" s="1"/>
      <c r="B37" s="1"/>
      <c r="C37" s="1"/>
      <c r="D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  <row r="40" spans="1:5">
      <c r="A40" s="1"/>
      <c r="B40" s="1"/>
      <c r="C40" s="1"/>
      <c r="D40" s="1"/>
    </row>
    <row r="41" spans="1:5" ht="18">
      <c r="A41" s="481" t="s">
        <v>178</v>
      </c>
      <c r="B41" s="481"/>
      <c r="C41" s="481"/>
      <c r="D41" s="481"/>
    </row>
    <row r="42" spans="1:5" ht="18">
      <c r="A42" s="93"/>
      <c r="B42" s="93"/>
      <c r="C42" s="93"/>
      <c r="D42" s="93"/>
    </row>
    <row r="43" spans="1:5">
      <c r="A43" s="211"/>
      <c r="B43" s="1"/>
      <c r="C43" s="1"/>
      <c r="D43" s="229"/>
    </row>
    <row r="44" spans="1:5">
      <c r="A44" s="235" t="s">
        <v>179</v>
      </c>
      <c r="B44" s="482" t="s">
        <v>206</v>
      </c>
      <c r="C44" s="483"/>
      <c r="D44" s="484"/>
    </row>
    <row r="45" spans="1:5">
      <c r="A45" s="236" t="s">
        <v>180</v>
      </c>
      <c r="B45" s="202">
        <v>2015</v>
      </c>
      <c r="C45" s="202">
        <v>2016</v>
      </c>
      <c r="D45" s="257">
        <v>2017</v>
      </c>
      <c r="E45" s="78"/>
    </row>
    <row r="46" spans="1:5">
      <c r="A46" s="204"/>
      <c r="B46" s="204"/>
      <c r="C46" s="204"/>
      <c r="D46" s="258"/>
      <c r="E46" s="78"/>
    </row>
    <row r="47" spans="1:5">
      <c r="A47" s="204" t="s">
        <v>181</v>
      </c>
      <c r="B47" s="205">
        <f>B48+B49+B50</f>
        <v>19727007</v>
      </c>
      <c r="C47" s="205">
        <f>C48+C49+C50</f>
        <v>21666811</v>
      </c>
      <c r="D47" s="205">
        <f>D48+D49+D50</f>
        <v>21978650</v>
      </c>
      <c r="E47" s="78"/>
    </row>
    <row r="48" spans="1:5">
      <c r="A48" s="204" t="s">
        <v>182</v>
      </c>
      <c r="B48" s="205">
        <v>10713360</v>
      </c>
      <c r="C48" s="205">
        <f>B48*1.06235</f>
        <v>11381338</v>
      </c>
      <c r="D48" s="259">
        <f>C48*1.0319</f>
        <v>11744403</v>
      </c>
      <c r="E48" s="78"/>
    </row>
    <row r="49" spans="1:8">
      <c r="A49" s="204" t="s">
        <v>183</v>
      </c>
      <c r="B49" s="205">
        <v>0</v>
      </c>
      <c r="C49" s="205">
        <f>B49*1.1411</f>
        <v>0</v>
      </c>
      <c r="D49" s="259">
        <f>C49*1.1827</f>
        <v>0</v>
      </c>
      <c r="E49" s="78"/>
    </row>
    <row r="50" spans="1:8">
      <c r="A50" s="204" t="s">
        <v>110</v>
      </c>
      <c r="B50" s="205">
        <v>9013647</v>
      </c>
      <c r="C50" s="205">
        <f>B50*1.1411</f>
        <v>10285473</v>
      </c>
      <c r="D50" s="259">
        <f>C50*0.99111-1+40213</f>
        <v>10234247</v>
      </c>
      <c r="E50" s="78"/>
    </row>
    <row r="51" spans="1:8">
      <c r="A51" s="204"/>
      <c r="B51" s="205"/>
      <c r="C51" s="205"/>
      <c r="D51" s="259"/>
      <c r="E51" s="78"/>
    </row>
    <row r="52" spans="1:8">
      <c r="A52" s="204" t="s">
        <v>144</v>
      </c>
      <c r="B52" s="205">
        <f>B53+B54+B55</f>
        <v>1000</v>
      </c>
      <c r="C52" s="205">
        <f>C53+C54+C55</f>
        <v>1141</v>
      </c>
      <c r="D52" s="205">
        <f>D53+D54+D55</f>
        <v>1350</v>
      </c>
      <c r="E52" s="78"/>
    </row>
    <row r="53" spans="1:8">
      <c r="A53" s="204" t="s">
        <v>184</v>
      </c>
      <c r="B53" s="205">
        <v>1000</v>
      </c>
      <c r="C53" s="205">
        <f>B53*1.1411</f>
        <v>1141</v>
      </c>
      <c r="D53" s="259">
        <f>C53*1.1827+1</f>
        <v>1350</v>
      </c>
      <c r="E53" s="78"/>
    </row>
    <row r="54" spans="1:8">
      <c r="A54" s="204" t="s">
        <v>185</v>
      </c>
      <c r="B54" s="205">
        <v>0</v>
      </c>
      <c r="C54" s="205">
        <f>B54*1.1411</f>
        <v>0</v>
      </c>
      <c r="D54" s="259">
        <v>0</v>
      </c>
      <c r="E54" s="78"/>
    </row>
    <row r="55" spans="1:8">
      <c r="A55" s="204" t="s">
        <v>186</v>
      </c>
      <c r="B55" s="205">
        <v>0</v>
      </c>
      <c r="C55" s="205">
        <f>B55*1.34911</f>
        <v>0</v>
      </c>
      <c r="D55" s="259">
        <f>C55*1.1827</f>
        <v>0</v>
      </c>
      <c r="E55" s="78"/>
    </row>
    <row r="56" spans="1:8">
      <c r="A56" s="204"/>
      <c r="B56" s="205"/>
      <c r="C56" s="205"/>
      <c r="D56" s="259"/>
      <c r="E56" s="78"/>
    </row>
    <row r="57" spans="1:8">
      <c r="A57" s="204" t="s">
        <v>187</v>
      </c>
      <c r="B57" s="205">
        <v>0</v>
      </c>
      <c r="C57" s="205">
        <f>B57*1.1411</f>
        <v>0</v>
      </c>
      <c r="D57" s="259">
        <f>C57*1.0098</f>
        <v>0</v>
      </c>
      <c r="E57" s="78"/>
    </row>
    <row r="58" spans="1:8">
      <c r="A58" s="204"/>
      <c r="B58" s="205"/>
      <c r="C58" s="205"/>
      <c r="D58" s="259"/>
      <c r="E58" s="78"/>
    </row>
    <row r="59" spans="1:8">
      <c r="A59" s="272" t="s">
        <v>38</v>
      </c>
      <c r="B59" s="207">
        <f>B47+B52+B57</f>
        <v>19728007</v>
      </c>
      <c r="C59" s="207">
        <f>C47+C52+C57</f>
        <v>21667952</v>
      </c>
      <c r="D59" s="207">
        <f>D47+D52+D57</f>
        <v>21980000</v>
      </c>
      <c r="E59" s="78"/>
    </row>
    <row r="60" spans="1:8">
      <c r="A60" s="1"/>
      <c r="B60" s="1"/>
      <c r="C60" s="1"/>
      <c r="D60" s="1"/>
      <c r="E60" s="78"/>
    </row>
    <row r="61" spans="1:8">
      <c r="A61" s="1"/>
      <c r="B61" s="1"/>
      <c r="C61" s="1"/>
      <c r="D61" s="1"/>
    </row>
    <row r="62" spans="1:8">
      <c r="A62" s="369" t="s">
        <v>258</v>
      </c>
      <c r="B62" s="1"/>
      <c r="C62" s="77" t="s">
        <v>259</v>
      </c>
      <c r="F62" s="1" t="s">
        <v>259</v>
      </c>
      <c r="G62" s="1"/>
    </row>
    <row r="63" spans="1:8">
      <c r="A63" s="362" t="s">
        <v>264</v>
      </c>
      <c r="B63" s="1"/>
      <c r="C63" s="370" t="s">
        <v>290</v>
      </c>
      <c r="D63" s="370"/>
      <c r="F63" s="479" t="s">
        <v>308</v>
      </c>
      <c r="G63" s="479"/>
      <c r="H63" s="366"/>
    </row>
    <row r="64" spans="1:8">
      <c r="A64" s="362" t="s">
        <v>270</v>
      </c>
      <c r="B64" s="1"/>
      <c r="C64" s="369" t="s">
        <v>284</v>
      </c>
      <c r="D64" s="369"/>
      <c r="F64" s="480" t="s">
        <v>309</v>
      </c>
      <c r="G64" s="480"/>
      <c r="H64" s="366"/>
    </row>
    <row r="65" spans="1:4">
      <c r="A65" s="1"/>
      <c r="B65" s="1"/>
      <c r="C65" s="1"/>
      <c r="D65" s="1"/>
    </row>
    <row r="66" spans="1:4">
      <c r="A66" s="1"/>
      <c r="B66" s="1"/>
      <c r="C66" s="1"/>
      <c r="D66" s="1"/>
    </row>
    <row r="67" spans="1:4">
      <c r="A67" s="1"/>
      <c r="B67" s="1"/>
      <c r="C67" s="1"/>
      <c r="D67" s="1"/>
    </row>
    <row r="68" spans="1:4">
      <c r="A68" s="1"/>
      <c r="B68" s="1"/>
      <c r="C68" s="1"/>
      <c r="D68" s="1"/>
    </row>
    <row r="69" spans="1:4">
      <c r="A69" s="1"/>
      <c r="B69" s="1"/>
      <c r="C69" s="1"/>
      <c r="D69" s="1"/>
    </row>
    <row r="70" spans="1:4">
      <c r="A70" s="1"/>
      <c r="B70" s="1"/>
    </row>
    <row r="71" spans="1:4">
      <c r="A71" s="1"/>
      <c r="B71" s="1"/>
    </row>
    <row r="72" spans="1:4">
      <c r="A72" s="1"/>
      <c r="B72" s="1"/>
    </row>
    <row r="73" spans="1:4">
      <c r="A73" s="1"/>
      <c r="B73" s="1"/>
      <c r="C73" s="1"/>
      <c r="D73" s="1"/>
    </row>
    <row r="74" spans="1:4">
      <c r="A74" s="1"/>
      <c r="B74" s="1"/>
      <c r="C74" s="1"/>
      <c r="D74" s="1"/>
    </row>
    <row r="75" spans="1:4">
      <c r="A75" s="1"/>
      <c r="B75" s="1"/>
      <c r="C75" s="1"/>
      <c r="D75" s="1"/>
    </row>
    <row r="76" spans="1:4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  <row r="80" spans="1:4">
      <c r="A80" s="1"/>
      <c r="B80" s="1"/>
      <c r="C80" s="1"/>
      <c r="D80" s="1"/>
    </row>
    <row r="81" spans="1:4">
      <c r="A81" s="1"/>
      <c r="B81" s="1"/>
      <c r="C81" s="1"/>
      <c r="D81" s="1"/>
    </row>
    <row r="82" spans="1:4">
      <c r="A82" s="1"/>
      <c r="B82" s="1"/>
      <c r="C82" s="1"/>
      <c r="D82" s="1"/>
    </row>
    <row r="83" spans="1:4">
      <c r="A83" s="1"/>
      <c r="B83" s="1"/>
      <c r="C83" s="1"/>
      <c r="D83" s="1"/>
    </row>
    <row r="84" spans="1:4">
      <c r="A84" s="1"/>
      <c r="B84" s="1"/>
      <c r="C84" s="1"/>
      <c r="D84" s="1"/>
    </row>
    <row r="85" spans="1:4">
      <c r="A85" s="1"/>
      <c r="B85" s="1"/>
      <c r="C85" s="1"/>
      <c r="D85" s="1"/>
    </row>
    <row r="86" spans="1:4">
      <c r="A86" s="1"/>
      <c r="B86" s="1"/>
      <c r="C86" s="1"/>
      <c r="D86" s="1"/>
    </row>
    <row r="87" spans="1:4">
      <c r="A87" s="1"/>
      <c r="B87" s="1"/>
      <c r="C87" s="1"/>
      <c r="D87" s="1"/>
    </row>
    <row r="88" spans="1:4">
      <c r="A88" s="1"/>
      <c r="B88" s="1"/>
      <c r="C88" s="1"/>
      <c r="D88" s="1"/>
    </row>
    <row r="89" spans="1:4">
      <c r="A89" s="1"/>
      <c r="B89" s="1"/>
      <c r="C89" s="1"/>
      <c r="D89" s="1"/>
    </row>
    <row r="90" spans="1:4">
      <c r="A90" s="1"/>
      <c r="B90" s="1"/>
      <c r="C90" s="1"/>
      <c r="D90" s="1"/>
    </row>
    <row r="91" spans="1:4">
      <c r="A91" s="1"/>
      <c r="B91" s="1"/>
      <c r="C91" s="1"/>
      <c r="D91" s="1"/>
    </row>
  </sheetData>
  <mergeCells count="10">
    <mergeCell ref="F63:G63"/>
    <mergeCell ref="F64:G64"/>
    <mergeCell ref="B30:D30"/>
    <mergeCell ref="B31:D31"/>
    <mergeCell ref="A2:D2"/>
    <mergeCell ref="B5:D5"/>
    <mergeCell ref="A41:D41"/>
    <mergeCell ref="B44:D44"/>
    <mergeCell ref="B29:C29"/>
    <mergeCell ref="C24:D24"/>
  </mergeCells>
  <phoneticPr fontId="0" type="noConversion"/>
  <pageMargins left="1.8503937007874016" right="0.39370078740157483" top="0.74803149606299213" bottom="0.19685039370078741" header="0.27559055118110237" footer="0"/>
  <pageSetup paperSize="9" orientation="landscape" r:id="rId1"/>
  <headerFooter alignWithMargins="0">
    <oddHeader>&amp;C&amp;"Century Gothic,Negrito"&amp;12FUNDAÇÃO UNIVERSITÁRIA DE TAUBATÉCNPJ: 48.965.164/0001-80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M41"/>
  <sheetViews>
    <sheetView topLeftCell="A25" zoomScale="75" zoomScaleNormal="75" workbookViewId="0">
      <selection activeCell="F40" sqref="F40:G40"/>
    </sheetView>
  </sheetViews>
  <sheetFormatPr defaultRowHeight="14.25"/>
  <cols>
    <col min="1" max="1" width="57" style="1" customWidth="1"/>
    <col min="2" max="7" width="12.7109375" style="206" customWidth="1"/>
    <col min="8" max="9" width="9.140625" style="1"/>
    <col min="10" max="10" width="16.85546875" style="5" customWidth="1"/>
    <col min="11" max="11" width="9.140625" style="1"/>
    <col min="12" max="13" width="9.140625" style="215"/>
    <col min="14" max="16384" width="9.140625" style="1"/>
  </cols>
  <sheetData>
    <row r="2" spans="1:8" ht="18">
      <c r="A2" s="481" t="s">
        <v>202</v>
      </c>
      <c r="B2" s="481"/>
      <c r="C2" s="481"/>
      <c r="D2" s="481"/>
      <c r="E2" s="481"/>
      <c r="F2" s="481"/>
      <c r="G2" s="481"/>
    </row>
    <row r="3" spans="1:8">
      <c r="G3" s="229" t="s">
        <v>59</v>
      </c>
    </row>
    <row r="4" spans="1:8">
      <c r="A4" s="202" t="s">
        <v>35</v>
      </c>
      <c r="B4" s="216">
        <v>2012</v>
      </c>
      <c r="C4" s="212">
        <v>2013</v>
      </c>
      <c r="D4" s="216">
        <v>2014</v>
      </c>
      <c r="E4" s="212">
        <v>2015</v>
      </c>
      <c r="F4" s="216">
        <v>2016</v>
      </c>
      <c r="G4" s="216">
        <v>2017</v>
      </c>
    </row>
    <row r="5" spans="1:8">
      <c r="A5" s="204" t="s">
        <v>1</v>
      </c>
      <c r="B5" s="205">
        <f t="shared" ref="B5:C5" si="0">B6+B7+B8+B9+B10+B11</f>
        <v>40800</v>
      </c>
      <c r="C5" s="205">
        <f t="shared" si="0"/>
        <v>35700</v>
      </c>
      <c r="D5" s="205">
        <f t="shared" ref="D5:G5" si="1">D6+D7+D8+D9+D10+D11</f>
        <v>18723</v>
      </c>
      <c r="E5" s="205">
        <f t="shared" si="1"/>
        <v>18228</v>
      </c>
      <c r="F5" s="205">
        <f t="shared" si="1"/>
        <v>18424</v>
      </c>
      <c r="G5" s="205">
        <f t="shared" si="1"/>
        <v>18697</v>
      </c>
      <c r="H5" s="2"/>
    </row>
    <row r="6" spans="1:8">
      <c r="A6" s="204" t="s">
        <v>91</v>
      </c>
      <c r="B6" s="206">
        <v>40</v>
      </c>
      <c r="C6" s="205">
        <v>40</v>
      </c>
      <c r="D6" s="205">
        <v>47</v>
      </c>
      <c r="E6" s="206">
        <v>48</v>
      </c>
      <c r="F6" s="205">
        <v>62</v>
      </c>
      <c r="G6" s="205">
        <v>72</v>
      </c>
      <c r="H6" s="2"/>
    </row>
    <row r="7" spans="1:8">
      <c r="A7" s="204" t="s">
        <v>191</v>
      </c>
      <c r="C7" s="205"/>
      <c r="D7" s="205"/>
      <c r="F7" s="205"/>
      <c r="G7" s="205"/>
      <c r="H7" s="2"/>
    </row>
    <row r="8" spans="1:8">
      <c r="A8" s="204" t="s">
        <v>174</v>
      </c>
      <c r="C8" s="205"/>
      <c r="D8" s="205"/>
      <c r="F8" s="205"/>
      <c r="G8" s="205"/>
      <c r="H8" s="2"/>
    </row>
    <row r="9" spans="1:8">
      <c r="A9" s="204" t="s">
        <v>175</v>
      </c>
      <c r="B9" s="206">
        <v>18000</v>
      </c>
      <c r="C9" s="205">
        <v>21200</v>
      </c>
      <c r="D9" s="205">
        <v>18676</v>
      </c>
      <c r="E9" s="206">
        <v>18180</v>
      </c>
      <c r="F9" s="205">
        <v>18362</v>
      </c>
      <c r="G9" s="205">
        <v>18625</v>
      </c>
      <c r="H9" s="2"/>
    </row>
    <row r="10" spans="1:8">
      <c r="A10" s="204" t="s">
        <v>176</v>
      </c>
      <c r="B10" s="206">
        <v>7800</v>
      </c>
      <c r="C10" s="205">
        <v>13060</v>
      </c>
      <c r="D10" s="205">
        <v>0</v>
      </c>
      <c r="E10" s="206">
        <v>0</v>
      </c>
      <c r="F10" s="205">
        <v>0</v>
      </c>
      <c r="G10" s="205">
        <v>0</v>
      </c>
      <c r="H10" s="2"/>
    </row>
    <row r="11" spans="1:8">
      <c r="A11" s="204" t="s">
        <v>95</v>
      </c>
      <c r="B11" s="206">
        <v>14960</v>
      </c>
      <c r="C11" s="205">
        <v>1400</v>
      </c>
      <c r="D11" s="205">
        <v>0</v>
      </c>
      <c r="E11" s="206">
        <v>0</v>
      </c>
      <c r="F11" s="205">
        <v>0</v>
      </c>
      <c r="G11" s="205">
        <v>0</v>
      </c>
      <c r="H11" s="2"/>
    </row>
    <row r="12" spans="1:8">
      <c r="A12" s="204" t="s">
        <v>2</v>
      </c>
      <c r="B12" s="205">
        <f t="shared" ref="B12:C12" si="2">B5-B7</f>
        <v>40800</v>
      </c>
      <c r="C12" s="205">
        <f t="shared" si="2"/>
        <v>35700</v>
      </c>
      <c r="D12" s="205">
        <f t="shared" ref="D12:G12" si="3">D5-D7</f>
        <v>18723</v>
      </c>
      <c r="E12" s="205">
        <f t="shared" si="3"/>
        <v>18228</v>
      </c>
      <c r="F12" s="205">
        <f t="shared" si="3"/>
        <v>18424</v>
      </c>
      <c r="G12" s="205">
        <f t="shared" si="3"/>
        <v>18697</v>
      </c>
      <c r="H12" s="2"/>
    </row>
    <row r="13" spans="1:8">
      <c r="A13" s="204" t="s">
        <v>3</v>
      </c>
      <c r="B13" s="205">
        <f>B14+B15</f>
        <v>0</v>
      </c>
      <c r="C13" s="206">
        <f>C14+C15</f>
        <v>0</v>
      </c>
      <c r="D13" s="205">
        <f>D14+D15+D16</f>
        <v>0</v>
      </c>
      <c r="E13" s="205">
        <f>E14+E15+E16</f>
        <v>0</v>
      </c>
      <c r="F13" s="205">
        <f>F14+F15+F16</f>
        <v>0</v>
      </c>
      <c r="G13" s="205">
        <f>G14+G15+G16</f>
        <v>0</v>
      </c>
      <c r="H13" s="2"/>
    </row>
    <row r="14" spans="1:8">
      <c r="A14" s="204" t="s">
        <v>97</v>
      </c>
      <c r="B14" s="205"/>
      <c r="D14" s="205"/>
      <c r="F14" s="205"/>
      <c r="G14" s="205"/>
      <c r="H14" s="2"/>
    </row>
    <row r="15" spans="1:8">
      <c r="A15" s="204" t="s">
        <v>177</v>
      </c>
      <c r="B15" s="205"/>
      <c r="D15" s="205"/>
      <c r="F15" s="205"/>
      <c r="G15" s="205"/>
      <c r="H15" s="2"/>
    </row>
    <row r="16" spans="1:8">
      <c r="A16" s="204" t="s">
        <v>98</v>
      </c>
      <c r="B16" s="205"/>
      <c r="D16" s="205"/>
      <c r="F16" s="205"/>
      <c r="G16" s="205"/>
      <c r="H16" s="2"/>
    </row>
    <row r="17" spans="1:10">
      <c r="A17" s="204" t="s">
        <v>4</v>
      </c>
      <c r="B17" s="205">
        <f t="shared" ref="B17:G17" si="4">B13</f>
        <v>0</v>
      </c>
      <c r="C17" s="206">
        <f t="shared" si="4"/>
        <v>0</v>
      </c>
      <c r="D17" s="205">
        <f t="shared" si="4"/>
        <v>0</v>
      </c>
      <c r="E17" s="206">
        <f t="shared" si="4"/>
        <v>0</v>
      </c>
      <c r="F17" s="205">
        <f t="shared" si="4"/>
        <v>0</v>
      </c>
      <c r="G17" s="205">
        <f t="shared" si="4"/>
        <v>0</v>
      </c>
    </row>
    <row r="18" spans="1:10">
      <c r="A18" s="203" t="s">
        <v>12</v>
      </c>
      <c r="B18" s="217"/>
      <c r="C18" s="213"/>
      <c r="D18" s="217"/>
      <c r="E18" s="213"/>
      <c r="F18" s="217"/>
      <c r="G18" s="217"/>
      <c r="J18" s="206"/>
    </row>
    <row r="19" spans="1:10">
      <c r="A19" s="266" t="s">
        <v>201</v>
      </c>
      <c r="B19" s="218">
        <f t="shared" ref="B19:G19" si="5">B12+B17</f>
        <v>40800</v>
      </c>
      <c r="C19" s="214">
        <f t="shared" si="5"/>
        <v>35700</v>
      </c>
      <c r="D19" s="218">
        <f t="shared" si="5"/>
        <v>18723</v>
      </c>
      <c r="E19" s="214">
        <f t="shared" si="5"/>
        <v>18228</v>
      </c>
      <c r="F19" s="218">
        <f t="shared" si="5"/>
        <v>18424</v>
      </c>
      <c r="G19" s="218">
        <f t="shared" si="5"/>
        <v>18697</v>
      </c>
      <c r="J19" s="206"/>
    </row>
    <row r="20" spans="1:10">
      <c r="A20" s="200"/>
      <c r="B20" s="209"/>
      <c r="C20" s="209"/>
      <c r="D20" s="209"/>
      <c r="E20" s="209"/>
      <c r="F20" s="209"/>
      <c r="G20" s="209"/>
    </row>
    <row r="21" spans="1:10">
      <c r="A21" s="262" t="s">
        <v>5</v>
      </c>
      <c r="B21" s="217">
        <f t="shared" ref="B21:G21" si="6">B22+B23+B24</f>
        <v>39700</v>
      </c>
      <c r="C21" s="206">
        <f t="shared" si="6"/>
        <v>34900</v>
      </c>
      <c r="D21" s="217">
        <f t="shared" si="6"/>
        <v>20083</v>
      </c>
      <c r="E21" s="206">
        <f t="shared" si="6"/>
        <v>19727</v>
      </c>
      <c r="F21" s="217">
        <f t="shared" si="6"/>
        <v>21666</v>
      </c>
      <c r="G21" s="260">
        <f t="shared" si="6"/>
        <v>21979</v>
      </c>
    </row>
    <row r="22" spans="1:10">
      <c r="A22" s="263" t="s">
        <v>182</v>
      </c>
      <c r="B22" s="205">
        <v>17100</v>
      </c>
      <c r="C22" s="205">
        <v>19300</v>
      </c>
      <c r="D22" s="205">
        <v>11661</v>
      </c>
      <c r="E22" s="206">
        <v>11713</v>
      </c>
      <c r="F22" s="205">
        <v>11381</v>
      </c>
      <c r="G22" s="259">
        <v>11744</v>
      </c>
    </row>
    <row r="23" spans="1:10">
      <c r="A23" s="263" t="s">
        <v>6</v>
      </c>
      <c r="B23" s="205">
        <v>0</v>
      </c>
      <c r="C23" s="205">
        <v>0</v>
      </c>
      <c r="D23" s="205">
        <v>0</v>
      </c>
      <c r="E23" s="206">
        <v>0</v>
      </c>
      <c r="F23" s="205">
        <v>0</v>
      </c>
      <c r="G23" s="259">
        <v>0</v>
      </c>
    </row>
    <row r="24" spans="1:10">
      <c r="A24" s="263" t="s">
        <v>110</v>
      </c>
      <c r="B24" s="205">
        <v>22600</v>
      </c>
      <c r="C24" s="205">
        <v>15600</v>
      </c>
      <c r="D24" s="205">
        <v>8422</v>
      </c>
      <c r="E24" s="206">
        <v>8014</v>
      </c>
      <c r="F24" s="205">
        <v>10285</v>
      </c>
      <c r="G24" s="259">
        <v>10235</v>
      </c>
    </row>
    <row r="25" spans="1:10">
      <c r="A25" s="263" t="s">
        <v>7</v>
      </c>
      <c r="B25" s="205">
        <f t="shared" ref="B25:D25" si="7">B21-B23</f>
        <v>39700</v>
      </c>
      <c r="C25" s="205">
        <f t="shared" si="7"/>
        <v>34900</v>
      </c>
      <c r="D25" s="205">
        <f t="shared" si="7"/>
        <v>20083</v>
      </c>
      <c r="E25" s="206">
        <f t="shared" ref="E25:G25" si="8">E21-E23</f>
        <v>19727</v>
      </c>
      <c r="F25" s="205">
        <f t="shared" si="8"/>
        <v>21666</v>
      </c>
      <c r="G25" s="259">
        <f t="shared" si="8"/>
        <v>21979</v>
      </c>
    </row>
    <row r="26" spans="1:10">
      <c r="A26" s="263" t="s">
        <v>8</v>
      </c>
      <c r="B26" s="384">
        <f t="shared" ref="B26:D26" si="9">B27+B28+B29</f>
        <v>600</v>
      </c>
      <c r="C26" s="384">
        <f t="shared" si="9"/>
        <v>300</v>
      </c>
      <c r="D26" s="384">
        <f t="shared" si="9"/>
        <v>40</v>
      </c>
      <c r="E26" s="205">
        <f>E27+E28+E29</f>
        <v>1</v>
      </c>
      <c r="F26" s="205">
        <f>F27+F28+F29</f>
        <v>1</v>
      </c>
      <c r="G26" s="259">
        <f>G27+G28+G29</f>
        <v>1</v>
      </c>
    </row>
    <row r="27" spans="1:10">
      <c r="A27" s="263" t="s">
        <v>184</v>
      </c>
      <c r="B27" s="205">
        <v>500</v>
      </c>
      <c r="C27" s="205">
        <v>300</v>
      </c>
      <c r="D27" s="205">
        <v>40</v>
      </c>
      <c r="E27" s="206">
        <v>1</v>
      </c>
      <c r="F27" s="205">
        <v>1</v>
      </c>
      <c r="G27" s="259">
        <v>1</v>
      </c>
    </row>
    <row r="28" spans="1:10">
      <c r="A28" s="263" t="s">
        <v>185</v>
      </c>
      <c r="B28" s="205"/>
      <c r="C28" s="205"/>
      <c r="D28" s="205"/>
      <c r="F28" s="205"/>
      <c r="G28" s="259"/>
    </row>
    <row r="29" spans="1:10">
      <c r="A29" s="263" t="s">
        <v>9</v>
      </c>
      <c r="B29" s="205">
        <v>100</v>
      </c>
      <c r="C29" s="205">
        <v>0</v>
      </c>
      <c r="D29" s="205">
        <v>0</v>
      </c>
      <c r="E29" s="206">
        <v>0</v>
      </c>
      <c r="F29" s="205">
        <v>0</v>
      </c>
      <c r="G29" s="259">
        <v>0</v>
      </c>
    </row>
    <row r="30" spans="1:10">
      <c r="A30" s="263" t="s">
        <v>10</v>
      </c>
      <c r="B30" s="205">
        <f t="shared" ref="B30:D30" si="10">B26-B29</f>
        <v>500</v>
      </c>
      <c r="C30" s="205">
        <f t="shared" si="10"/>
        <v>300</v>
      </c>
      <c r="D30" s="205">
        <f t="shared" si="10"/>
        <v>40</v>
      </c>
      <c r="E30" s="206">
        <f t="shared" ref="E30:G30" si="11">E26-E29</f>
        <v>1</v>
      </c>
      <c r="F30" s="205">
        <f t="shared" si="11"/>
        <v>1</v>
      </c>
      <c r="G30" s="259">
        <f t="shared" si="11"/>
        <v>1</v>
      </c>
    </row>
    <row r="31" spans="1:10">
      <c r="A31" s="263" t="s">
        <v>11</v>
      </c>
      <c r="B31" s="218">
        <v>1700</v>
      </c>
      <c r="C31" s="205">
        <v>1500</v>
      </c>
      <c r="D31" s="205">
        <v>0</v>
      </c>
      <c r="E31" s="206">
        <v>0</v>
      </c>
      <c r="F31" s="205">
        <v>0</v>
      </c>
      <c r="G31" s="259">
        <v>0</v>
      </c>
    </row>
    <row r="32" spans="1:10">
      <c r="A32" s="262" t="s">
        <v>13</v>
      </c>
      <c r="B32" s="217"/>
      <c r="C32" s="213"/>
      <c r="D32" s="217"/>
      <c r="E32" s="213"/>
      <c r="F32" s="217"/>
      <c r="G32" s="260"/>
    </row>
    <row r="33" spans="1:7">
      <c r="A33" s="264" t="s">
        <v>14</v>
      </c>
      <c r="B33" s="218">
        <f t="shared" ref="B33:G33" si="12">B25+B30+B31</f>
        <v>41900</v>
      </c>
      <c r="C33" s="214">
        <f t="shared" si="12"/>
        <v>36700</v>
      </c>
      <c r="D33" s="218">
        <f t="shared" si="12"/>
        <v>20123</v>
      </c>
      <c r="E33" s="214">
        <f t="shared" si="12"/>
        <v>19728</v>
      </c>
      <c r="F33" s="218">
        <f t="shared" si="12"/>
        <v>21667</v>
      </c>
      <c r="G33" s="261">
        <f t="shared" si="12"/>
        <v>21980</v>
      </c>
    </row>
    <row r="34" spans="1:7">
      <c r="A34" s="263"/>
      <c r="G34" s="259"/>
    </row>
    <row r="35" spans="1:7">
      <c r="A35" s="265" t="s">
        <v>15</v>
      </c>
      <c r="B35" s="208">
        <f t="shared" ref="B35:G35" si="13">B19-B33</f>
        <v>-1100</v>
      </c>
      <c r="C35" s="208">
        <f t="shared" si="13"/>
        <v>-1000</v>
      </c>
      <c r="D35" s="208">
        <f t="shared" si="13"/>
        <v>-1400</v>
      </c>
      <c r="E35" s="208">
        <f t="shared" si="13"/>
        <v>-1500</v>
      </c>
      <c r="F35" s="208">
        <f t="shared" si="13"/>
        <v>-3243</v>
      </c>
      <c r="G35" s="207">
        <f t="shared" si="13"/>
        <v>-3283</v>
      </c>
    </row>
    <row r="38" spans="1:7" ht="15">
      <c r="A38" s="369" t="s">
        <v>258</v>
      </c>
      <c r="B38" s="1"/>
      <c r="C38" s="77" t="s">
        <v>259</v>
      </c>
      <c r="D38" s="77"/>
      <c r="F38" s="1" t="s">
        <v>259</v>
      </c>
      <c r="G38" s="1"/>
    </row>
    <row r="39" spans="1:7" ht="15" customHeight="1">
      <c r="A39" s="362" t="s">
        <v>264</v>
      </c>
      <c r="B39" s="1"/>
      <c r="C39" s="370" t="s">
        <v>283</v>
      </c>
      <c r="D39" s="370"/>
      <c r="F39" s="479" t="s">
        <v>308</v>
      </c>
      <c r="G39" s="479"/>
    </row>
    <row r="40" spans="1:7" ht="15" customHeight="1">
      <c r="A40" s="362" t="s">
        <v>282</v>
      </c>
      <c r="B40" s="1"/>
      <c r="C40" s="369" t="s">
        <v>284</v>
      </c>
      <c r="D40" s="369"/>
      <c r="F40" s="479" t="s">
        <v>309</v>
      </c>
      <c r="G40" s="479"/>
    </row>
    <row r="41" spans="1:7" ht="15">
      <c r="B41" s="1"/>
      <c r="C41" s="1"/>
      <c r="D41" s="1"/>
      <c r="E41" s="77"/>
      <c r="F41" s="77"/>
      <c r="G41" s="77"/>
    </row>
  </sheetData>
  <mergeCells count="3">
    <mergeCell ref="A2:G2"/>
    <mergeCell ref="F39:G39"/>
    <mergeCell ref="F40:G40"/>
  </mergeCells>
  <phoneticPr fontId="0" type="noConversion"/>
  <pageMargins left="0.39370078740157483" right="0.39370078740157483" top="0.74803149606299213" bottom="0.19685039370078741" header="0.27559055118110237" footer="0"/>
  <pageSetup paperSize="9" scale="86" orientation="landscape" horizontalDpi="300" verticalDpi="300" r:id="rId1"/>
  <headerFooter alignWithMargins="0">
    <oddHeader>&amp;C&amp;"Century Gothic,Negrito"&amp;12FUNDAÇÃO UNIVERSITÁRIA DE TAUBATÉCNPJ: 48.965.164/0001-80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48"/>
  <sheetViews>
    <sheetView topLeftCell="A19" zoomScale="75" zoomScaleNormal="75" workbookViewId="0">
      <selection activeCell="C44" sqref="C44:D44"/>
    </sheetView>
  </sheetViews>
  <sheetFormatPr defaultRowHeight="12.75"/>
  <cols>
    <col min="1" max="1" width="56.85546875" style="224" customWidth="1"/>
    <col min="2" max="7" width="12.7109375" style="224" customWidth="1"/>
    <col min="8" max="16384" width="9.140625" style="224"/>
  </cols>
  <sheetData>
    <row r="2" spans="1:7" ht="18">
      <c r="A2" s="486" t="s">
        <v>208</v>
      </c>
      <c r="B2" s="486"/>
      <c r="C2" s="486"/>
      <c r="D2" s="486"/>
      <c r="E2" s="486"/>
      <c r="F2" s="486"/>
      <c r="G2" s="486"/>
    </row>
    <row r="3" spans="1:7" ht="14.25">
      <c r="A3" s="1"/>
      <c r="B3" s="1"/>
      <c r="C3" s="1"/>
      <c r="D3" s="1"/>
      <c r="E3" s="1"/>
      <c r="F3" s="1"/>
      <c r="G3" s="229"/>
    </row>
    <row r="4" spans="1:7" ht="14.25">
      <c r="A4" s="1"/>
      <c r="B4" s="1"/>
      <c r="C4" s="1"/>
      <c r="D4" s="1"/>
      <c r="E4" s="1"/>
      <c r="F4" s="1"/>
      <c r="G4" s="229" t="s">
        <v>59</v>
      </c>
    </row>
    <row r="5" spans="1:7" ht="14.25">
      <c r="A5" s="267" t="s">
        <v>35</v>
      </c>
      <c r="B5" s="235">
        <v>2011</v>
      </c>
      <c r="C5" s="232">
        <v>2012</v>
      </c>
      <c r="D5" s="235">
        <v>2013</v>
      </c>
      <c r="E5" s="232">
        <v>2014</v>
      </c>
      <c r="F5" s="235">
        <v>2015</v>
      </c>
      <c r="G5" s="227">
        <v>2016</v>
      </c>
    </row>
    <row r="6" spans="1:7" ht="14.25">
      <c r="A6" s="268"/>
      <c r="B6" s="236" t="s">
        <v>55</v>
      </c>
      <c r="C6" s="210" t="s">
        <v>57</v>
      </c>
      <c r="D6" s="236" t="s">
        <v>83</v>
      </c>
      <c r="E6" s="210" t="s">
        <v>84</v>
      </c>
      <c r="F6" s="236" t="s">
        <v>213</v>
      </c>
      <c r="G6" s="228" t="s">
        <v>87</v>
      </c>
    </row>
    <row r="7" spans="1:7" ht="14.25">
      <c r="A7" s="262" t="s">
        <v>194</v>
      </c>
      <c r="B7" s="217">
        <v>54500</v>
      </c>
      <c r="C7" s="217">
        <v>57700</v>
      </c>
      <c r="D7" s="213">
        <v>53000</v>
      </c>
      <c r="E7" s="217">
        <v>51000</v>
      </c>
      <c r="F7" s="260">
        <v>56540</v>
      </c>
      <c r="G7" s="260">
        <v>56940</v>
      </c>
    </row>
    <row r="8" spans="1:7" ht="14.25">
      <c r="A8" s="204" t="s">
        <v>196</v>
      </c>
      <c r="B8" s="205">
        <f t="shared" ref="B8" si="0">B9+B10-B11</f>
        <v>3640</v>
      </c>
      <c r="C8" s="205">
        <v>3840</v>
      </c>
      <c r="D8" s="230">
        <f t="shared" ref="D8:F8" si="1">D9+D10-D11</f>
        <v>3440</v>
      </c>
      <c r="E8" s="205">
        <f t="shared" si="1"/>
        <v>1020</v>
      </c>
      <c r="F8" s="259">
        <f t="shared" si="1"/>
        <v>1545</v>
      </c>
      <c r="G8" s="259">
        <f t="shared" ref="G8" si="2">G9+G10-G11</f>
        <v>1045</v>
      </c>
    </row>
    <row r="9" spans="1:7" ht="14.25">
      <c r="A9" s="263" t="s">
        <v>197</v>
      </c>
      <c r="B9" s="205">
        <v>40</v>
      </c>
      <c r="C9" s="205">
        <v>40</v>
      </c>
      <c r="D9" s="230">
        <v>40</v>
      </c>
      <c r="E9" s="205">
        <v>120</v>
      </c>
      <c r="F9" s="259">
        <v>45</v>
      </c>
      <c r="G9" s="259">
        <v>45</v>
      </c>
    </row>
    <row r="10" spans="1:7" ht="14.25">
      <c r="A10" s="263" t="s">
        <v>198</v>
      </c>
      <c r="B10" s="205">
        <v>3600</v>
      </c>
      <c r="C10" s="205">
        <v>3800</v>
      </c>
      <c r="D10" s="230">
        <v>3400</v>
      </c>
      <c r="E10" s="205">
        <v>900</v>
      </c>
      <c r="F10" s="259">
        <v>1500</v>
      </c>
      <c r="G10" s="259">
        <v>1000</v>
      </c>
    </row>
    <row r="11" spans="1:7" ht="14.25">
      <c r="A11" s="263" t="s">
        <v>199</v>
      </c>
      <c r="B11" s="205"/>
      <c r="C11" s="205"/>
      <c r="D11" s="230"/>
      <c r="E11" s="205"/>
      <c r="F11" s="259"/>
      <c r="G11" s="259"/>
    </row>
    <row r="12" spans="1:7" ht="14.25">
      <c r="A12" s="263" t="s">
        <v>209</v>
      </c>
      <c r="B12" s="237">
        <f t="shared" ref="B12:F12" si="3">B7-B8</f>
        <v>50860</v>
      </c>
      <c r="C12" s="237">
        <f t="shared" si="3"/>
        <v>53860</v>
      </c>
      <c r="D12" s="231">
        <f t="shared" si="3"/>
        <v>49560</v>
      </c>
      <c r="E12" s="237">
        <f t="shared" si="3"/>
        <v>49980</v>
      </c>
      <c r="F12" s="269">
        <f t="shared" si="3"/>
        <v>54995</v>
      </c>
      <c r="G12" s="269">
        <f t="shared" ref="G12" si="4">G7-G8</f>
        <v>55895</v>
      </c>
    </row>
    <row r="13" spans="1:7" ht="14.25">
      <c r="A13" s="263" t="s">
        <v>210</v>
      </c>
      <c r="B13" s="204"/>
      <c r="C13" s="204"/>
      <c r="D13" s="2"/>
      <c r="E13" s="204"/>
      <c r="F13" s="258"/>
      <c r="G13" s="258"/>
    </row>
    <row r="14" spans="1:7" ht="14.25">
      <c r="A14" s="263" t="s">
        <v>211</v>
      </c>
      <c r="B14" s="237"/>
      <c r="C14" s="237"/>
      <c r="D14" s="231"/>
      <c r="E14" s="237"/>
      <c r="F14" s="269"/>
      <c r="G14" s="269"/>
    </row>
    <row r="15" spans="1:7" ht="14.25">
      <c r="A15" s="264" t="s">
        <v>212</v>
      </c>
      <c r="B15" s="238">
        <f t="shared" ref="B15:F15" si="5">B12</f>
        <v>50860</v>
      </c>
      <c r="C15" s="238">
        <f t="shared" si="5"/>
        <v>53860</v>
      </c>
      <c r="D15" s="234">
        <f t="shared" si="5"/>
        <v>49560</v>
      </c>
      <c r="E15" s="238">
        <f t="shared" si="5"/>
        <v>49980</v>
      </c>
      <c r="F15" s="270">
        <f t="shared" si="5"/>
        <v>54995</v>
      </c>
      <c r="G15" s="270">
        <f t="shared" ref="G15" si="6">G12</f>
        <v>55895</v>
      </c>
    </row>
    <row r="16" spans="1:7" ht="14.25">
      <c r="A16" s="263"/>
      <c r="B16" s="1"/>
      <c r="C16" s="1"/>
      <c r="D16" s="1"/>
      <c r="E16" s="1"/>
      <c r="F16" s="1"/>
      <c r="G16" s="258"/>
    </row>
    <row r="17" spans="1:7" ht="14.25">
      <c r="A17" s="487" t="s">
        <v>214</v>
      </c>
      <c r="B17" s="239" t="s">
        <v>220</v>
      </c>
      <c r="C17" s="233" t="s">
        <v>215</v>
      </c>
      <c r="D17" s="239" t="s">
        <v>216</v>
      </c>
      <c r="E17" s="233" t="s">
        <v>217</v>
      </c>
      <c r="F17" s="239" t="s">
        <v>218</v>
      </c>
      <c r="G17" s="271" t="s">
        <v>219</v>
      </c>
    </row>
    <row r="18" spans="1:7" ht="14.25">
      <c r="A18" s="488"/>
      <c r="B18" s="238">
        <v>894</v>
      </c>
      <c r="C18" s="234">
        <f>C15-B15</f>
        <v>3000</v>
      </c>
      <c r="D18" s="238">
        <f>D15-C15</f>
        <v>-4300</v>
      </c>
      <c r="E18" s="234">
        <f>E15-D15</f>
        <v>420</v>
      </c>
      <c r="F18" s="238">
        <f>F15-E15</f>
        <v>5015</v>
      </c>
      <c r="G18" s="270">
        <f>G15-F15</f>
        <v>900</v>
      </c>
    </row>
    <row r="19" spans="1:7" ht="29.25" customHeight="1">
      <c r="A19" s="489" t="s">
        <v>307</v>
      </c>
      <c r="B19" s="489"/>
      <c r="C19" s="489"/>
      <c r="D19" s="489"/>
      <c r="E19" s="489"/>
      <c r="F19" s="489"/>
      <c r="G19" s="489"/>
    </row>
    <row r="20" spans="1:7" ht="14.25" customHeight="1">
      <c r="A20" s="306"/>
      <c r="B20" s="306"/>
      <c r="C20" s="306"/>
      <c r="D20" s="306"/>
      <c r="E20" s="306"/>
      <c r="F20" s="306"/>
      <c r="G20" s="306"/>
    </row>
    <row r="21" spans="1:7" ht="14.25" customHeight="1"/>
    <row r="22" spans="1:7" ht="14.25" customHeight="1"/>
    <row r="23" spans="1:7" ht="14.25" customHeight="1"/>
    <row r="24" spans="1:7" ht="14.25" customHeight="1"/>
    <row r="25" spans="1:7" ht="14.25" customHeight="1">
      <c r="A25" s="486" t="s">
        <v>207</v>
      </c>
      <c r="B25" s="486"/>
      <c r="C25" s="486"/>
      <c r="D25" s="486"/>
      <c r="E25" s="486"/>
      <c r="F25" s="486"/>
      <c r="G25" s="486"/>
    </row>
    <row r="26" spans="1:7" ht="14.25" customHeight="1"/>
    <row r="27" spans="1:7" ht="14.25" customHeight="1"/>
    <row r="28" spans="1:7" ht="14.25" customHeight="1"/>
    <row r="29" spans="1:7" ht="14.25" customHeight="1">
      <c r="A29" s="306"/>
      <c r="B29" s="306"/>
      <c r="C29" s="306"/>
      <c r="D29" s="306"/>
      <c r="E29" s="306"/>
      <c r="F29" s="306"/>
      <c r="G29" s="229" t="s">
        <v>59</v>
      </c>
    </row>
    <row r="30" spans="1:7" ht="14.25" customHeight="1">
      <c r="A30" s="202" t="s">
        <v>35</v>
      </c>
      <c r="B30" s="202">
        <v>2011</v>
      </c>
      <c r="C30" s="201">
        <v>2012</v>
      </c>
      <c r="D30" s="202">
        <v>2013</v>
      </c>
      <c r="E30" s="201">
        <v>2014</v>
      </c>
      <c r="F30" s="202">
        <v>2015</v>
      </c>
      <c r="G30" s="202">
        <v>2016</v>
      </c>
    </row>
    <row r="31" spans="1:7" ht="14.25" customHeight="1">
      <c r="A31" s="204" t="s">
        <v>194</v>
      </c>
      <c r="B31" s="206">
        <v>54500</v>
      </c>
      <c r="C31" s="205">
        <v>57700</v>
      </c>
      <c r="D31" s="206">
        <v>53000</v>
      </c>
      <c r="E31" s="205">
        <v>51000</v>
      </c>
      <c r="F31" s="205">
        <v>56540</v>
      </c>
      <c r="G31" s="205">
        <v>56940</v>
      </c>
    </row>
    <row r="32" spans="1:7" ht="14.25" customHeight="1">
      <c r="A32" s="204" t="s">
        <v>195</v>
      </c>
      <c r="B32" s="205">
        <v>0</v>
      </c>
      <c r="C32" s="206">
        <v>0</v>
      </c>
      <c r="D32" s="205">
        <v>0</v>
      </c>
      <c r="E32" s="206">
        <v>0</v>
      </c>
      <c r="F32" s="205">
        <v>0</v>
      </c>
      <c r="G32" s="205">
        <v>0</v>
      </c>
    </row>
    <row r="33" spans="1:9" ht="14.25" customHeight="1">
      <c r="A33" s="266" t="s">
        <v>61</v>
      </c>
      <c r="B33" s="218">
        <v>0</v>
      </c>
      <c r="C33" s="214">
        <v>0</v>
      </c>
      <c r="D33" s="218">
        <v>0</v>
      </c>
      <c r="E33" s="214">
        <v>0</v>
      </c>
      <c r="F33" s="218">
        <v>0</v>
      </c>
      <c r="G33" s="218">
        <v>0</v>
      </c>
    </row>
    <row r="34" spans="1:9" ht="14.25" customHeight="1">
      <c r="A34" s="204" t="s">
        <v>196</v>
      </c>
      <c r="B34" s="206">
        <f t="shared" ref="B34:F34" si="7">B35+B36-B37</f>
        <v>3640</v>
      </c>
      <c r="C34" s="205">
        <f t="shared" si="7"/>
        <v>3840</v>
      </c>
      <c r="D34" s="206">
        <f t="shared" si="7"/>
        <v>3440</v>
      </c>
      <c r="E34" s="205">
        <f t="shared" si="7"/>
        <v>1020</v>
      </c>
      <c r="F34" s="205">
        <f t="shared" si="7"/>
        <v>1545</v>
      </c>
      <c r="G34" s="205">
        <f t="shared" ref="G34" si="8">G35+G36-G37</f>
        <v>1045</v>
      </c>
    </row>
    <row r="35" spans="1:9" ht="14.25" customHeight="1">
      <c r="A35" s="204" t="s">
        <v>197</v>
      </c>
      <c r="B35" s="206">
        <v>40</v>
      </c>
      <c r="C35" s="205">
        <v>40</v>
      </c>
      <c r="D35" s="206">
        <v>40</v>
      </c>
      <c r="E35" s="205">
        <v>120</v>
      </c>
      <c r="F35" s="205">
        <v>45</v>
      </c>
      <c r="G35" s="205">
        <v>45</v>
      </c>
    </row>
    <row r="36" spans="1:9" ht="14.25" customHeight="1">
      <c r="A36" s="204" t="s">
        <v>198</v>
      </c>
      <c r="B36" s="206">
        <v>3600</v>
      </c>
      <c r="C36" s="205">
        <v>3800</v>
      </c>
      <c r="D36" s="206">
        <v>3400</v>
      </c>
      <c r="E36" s="205">
        <v>900</v>
      </c>
      <c r="F36" s="205">
        <v>1500</v>
      </c>
      <c r="G36" s="205">
        <v>1000</v>
      </c>
    </row>
    <row r="37" spans="1:9" ht="14.25" customHeight="1">
      <c r="A37" s="204" t="s">
        <v>199</v>
      </c>
      <c r="B37" s="206">
        <v>0</v>
      </c>
      <c r="C37" s="205">
        <v>0</v>
      </c>
      <c r="D37" s="206">
        <v>0</v>
      </c>
      <c r="E37" s="205">
        <v>0</v>
      </c>
      <c r="F37" s="205">
        <v>0</v>
      </c>
      <c r="G37" s="205">
        <v>0</v>
      </c>
    </row>
    <row r="38" spans="1:9" ht="14.25" customHeight="1">
      <c r="A38" s="272" t="s">
        <v>200</v>
      </c>
      <c r="B38" s="240">
        <f t="shared" ref="B38:G38" si="9">B31-B34</f>
        <v>50860</v>
      </c>
      <c r="C38" s="225">
        <f t="shared" si="9"/>
        <v>53860</v>
      </c>
      <c r="D38" s="240">
        <f t="shared" si="9"/>
        <v>49560</v>
      </c>
      <c r="E38" s="225">
        <f t="shared" si="9"/>
        <v>49980</v>
      </c>
      <c r="F38" s="240">
        <f t="shared" si="9"/>
        <v>54995</v>
      </c>
      <c r="G38" s="240">
        <f t="shared" si="9"/>
        <v>55895</v>
      </c>
    </row>
    <row r="39" spans="1:9" ht="14.25" customHeight="1">
      <c r="A39" s="2"/>
      <c r="B39" s="231"/>
      <c r="C39" s="231"/>
      <c r="D39" s="231"/>
      <c r="E39" s="231"/>
      <c r="F39" s="231"/>
      <c r="G39" s="231"/>
    </row>
    <row r="40" spans="1:9" ht="14.25" customHeight="1">
      <c r="A40" s="2"/>
      <c r="B40" s="231"/>
      <c r="C40" s="231"/>
      <c r="D40" s="231"/>
      <c r="E40" s="231"/>
      <c r="F40" s="231"/>
      <c r="G40" s="231"/>
    </row>
    <row r="41" spans="1:9" ht="14.25" customHeight="1">
      <c r="A41" s="2"/>
      <c r="B41" s="231"/>
      <c r="C41" s="231"/>
      <c r="D41" s="231"/>
      <c r="E41" s="231"/>
      <c r="F41" s="231"/>
      <c r="G41" s="231"/>
    </row>
    <row r="42" spans="1:9" ht="14.25" customHeight="1">
      <c r="A42" s="369" t="s">
        <v>258</v>
      </c>
      <c r="B42" s="1"/>
      <c r="C42" s="1" t="s">
        <v>259</v>
      </c>
      <c r="D42" s="1"/>
      <c r="E42" s="206"/>
      <c r="F42" s="206"/>
      <c r="G42" s="77" t="s">
        <v>259</v>
      </c>
      <c r="H42" s="77"/>
      <c r="I42" s="1"/>
    </row>
    <row r="43" spans="1:9" ht="14.25" customHeight="1">
      <c r="A43" s="362" t="s">
        <v>239</v>
      </c>
      <c r="B43" s="1"/>
      <c r="C43" s="479" t="s">
        <v>308</v>
      </c>
      <c r="D43" s="479"/>
      <c r="E43" s="206"/>
      <c r="F43" s="206"/>
      <c r="G43" s="370" t="s">
        <v>283</v>
      </c>
      <c r="H43" s="370"/>
      <c r="I43" s="1"/>
    </row>
    <row r="44" spans="1:9" ht="14.25" customHeight="1">
      <c r="A44" s="362" t="s">
        <v>240</v>
      </c>
      <c r="B44" s="1"/>
      <c r="C44" s="479" t="s">
        <v>310</v>
      </c>
      <c r="D44" s="479"/>
      <c r="E44" s="206"/>
      <c r="F44" s="206"/>
      <c r="G44" s="369" t="s">
        <v>284</v>
      </c>
      <c r="H44" s="369"/>
      <c r="I44" s="1"/>
    </row>
    <row r="45" spans="1:9" ht="14.25" customHeight="1">
      <c r="A45" s="2"/>
      <c r="B45" s="231"/>
      <c r="C45" s="231"/>
      <c r="D45" s="231"/>
      <c r="E45" s="231"/>
      <c r="F45" s="231"/>
      <c r="G45" s="231"/>
    </row>
    <row r="46" spans="1:9" ht="17.25" customHeight="1">
      <c r="A46" s="306"/>
      <c r="B46" s="306"/>
      <c r="C46" s="306"/>
      <c r="D46" s="306"/>
      <c r="E46" s="306"/>
      <c r="F46" s="306"/>
      <c r="G46" s="306"/>
    </row>
    <row r="47" spans="1:9" ht="14.25">
      <c r="A47" s="1"/>
      <c r="B47" s="1"/>
      <c r="C47" s="1"/>
      <c r="D47" s="1"/>
      <c r="E47" s="1"/>
      <c r="F47" s="1"/>
      <c r="G47" s="1"/>
    </row>
    <row r="48" spans="1:9" ht="14.25">
      <c r="A48" s="1"/>
      <c r="B48" s="164"/>
      <c r="C48" s="164"/>
      <c r="D48" s="164"/>
      <c r="E48" s="164"/>
      <c r="F48" s="164"/>
      <c r="G48" s="164"/>
    </row>
  </sheetData>
  <mergeCells count="6">
    <mergeCell ref="C44:D44"/>
    <mergeCell ref="A2:G2"/>
    <mergeCell ref="A17:A18"/>
    <mergeCell ref="A19:G19"/>
    <mergeCell ref="A25:G25"/>
    <mergeCell ref="C43:D43"/>
  </mergeCells>
  <phoneticPr fontId="0" type="noConversion"/>
  <pageMargins left="0.39370078740157483" right="0.39370078740157483" top="0.70866141732283472" bottom="0.19685039370078741" header="0.27559055118110237" footer="0"/>
  <pageSetup paperSize="9" scale="83" orientation="landscape" horizontalDpi="300" verticalDpi="300" r:id="rId1"/>
  <headerFooter alignWithMargins="0">
    <oddHeader>&amp;C&amp;"Century Gothic,Negrito"&amp;12FUNDAÇÃO UNIVERSITÁRIA DE TAUBATÉCNPJ: 48.965.164/0001-80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54"/>
  <sheetViews>
    <sheetView topLeftCell="A16" zoomScale="75" zoomScaleNormal="75" workbookViewId="0">
      <selection activeCell="Q27" sqref="Q27"/>
    </sheetView>
  </sheetViews>
  <sheetFormatPr defaultRowHeight="14.25"/>
  <cols>
    <col min="1" max="1" width="3.28515625" style="5" customWidth="1"/>
    <col min="2" max="2" width="35.7109375" style="5" customWidth="1"/>
    <col min="3" max="3" width="0.140625" style="5" hidden="1" customWidth="1"/>
    <col min="4" max="4" width="14" style="5" customWidth="1"/>
    <col min="5" max="5" width="13.85546875" style="5" customWidth="1"/>
    <col min="6" max="9" width="12.7109375" style="5" customWidth="1"/>
    <col min="10" max="10" width="12.7109375" style="164" customWidth="1"/>
    <col min="11" max="11" width="12.7109375" style="1" customWidth="1"/>
    <col min="12" max="12" width="14.28515625" style="1" customWidth="1"/>
    <col min="13" max="13" width="3.28515625" style="5" customWidth="1"/>
    <col min="14" max="14" width="9.140625" style="1"/>
    <col min="15" max="15" width="9" style="1" customWidth="1"/>
    <col min="16" max="16384" width="9.140625" style="1"/>
  </cols>
  <sheetData>
    <row r="1" spans="1:255" ht="21" customHeight="1">
      <c r="A1" s="412" t="s">
        <v>301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255" ht="21" customHeight="1">
      <c r="A2" s="413" t="s">
        <v>39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255" ht="21" customHeight="1">
      <c r="A3" s="415" t="s">
        <v>233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8"/>
    </row>
    <row r="4" spans="1:255" s="77" customFormat="1" ht="21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70"/>
    </row>
    <row r="5" spans="1:255" s="77" customFormat="1" ht="21" customHeight="1">
      <c r="A5" s="416" t="s">
        <v>271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70"/>
    </row>
    <row r="6" spans="1:255" s="77" customFormat="1" ht="21" customHeight="1">
      <c r="A6" s="417" t="s">
        <v>23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70"/>
    </row>
    <row r="7" spans="1:255" s="77" customFormat="1" ht="21" customHeight="1">
      <c r="A7" s="291"/>
      <c r="B7" s="296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70"/>
    </row>
    <row r="8" spans="1:255" s="77" customFormat="1" ht="21" customHeight="1">
      <c r="A8" s="291"/>
      <c r="B8" s="297" t="s">
        <v>25</v>
      </c>
      <c r="C8" s="291"/>
      <c r="D8" s="291"/>
      <c r="E8" s="291"/>
      <c r="F8" s="291"/>
      <c r="G8" s="291"/>
      <c r="H8" s="291"/>
      <c r="I8" s="291"/>
      <c r="J8" s="291"/>
      <c r="K8" s="414" t="s">
        <v>299</v>
      </c>
      <c r="L8" s="414"/>
      <c r="M8" s="70"/>
    </row>
    <row r="9" spans="1:255" s="77" customFormat="1" ht="21" customHeight="1">
      <c r="A9" s="50"/>
      <c r="B9" s="50"/>
      <c r="C9" s="70"/>
      <c r="D9" s="48"/>
      <c r="E9" s="48"/>
      <c r="F9" s="422"/>
      <c r="G9" s="422"/>
      <c r="H9" s="48"/>
      <c r="J9" s="162"/>
      <c r="L9" s="92" t="s">
        <v>59</v>
      </c>
    </row>
    <row r="10" spans="1:255" s="61" customFormat="1" ht="21" customHeight="1">
      <c r="A10" s="419" t="s">
        <v>35</v>
      </c>
      <c r="B10" s="420"/>
      <c r="C10" s="20"/>
      <c r="D10" s="423" t="s">
        <v>291</v>
      </c>
      <c r="E10" s="424"/>
      <c r="F10" s="425"/>
      <c r="G10" s="420" t="s">
        <v>297</v>
      </c>
      <c r="H10" s="420"/>
      <c r="I10" s="421"/>
      <c r="J10" s="419" t="s">
        <v>298</v>
      </c>
      <c r="K10" s="420"/>
      <c r="L10" s="421"/>
      <c r="M10" s="83"/>
    </row>
    <row r="11" spans="1:255" s="61" customFormat="1" ht="21" customHeight="1">
      <c r="A11" s="426"/>
      <c r="B11" s="427"/>
      <c r="C11" s="55"/>
      <c r="D11" s="23" t="s">
        <v>40</v>
      </c>
      <c r="E11" s="22" t="s">
        <v>40</v>
      </c>
      <c r="F11" s="22" t="s">
        <v>44</v>
      </c>
      <c r="G11" s="22" t="s">
        <v>40</v>
      </c>
      <c r="H11" s="22" t="s">
        <v>40</v>
      </c>
      <c r="I11" s="22" t="s">
        <v>44</v>
      </c>
      <c r="J11" s="245" t="s">
        <v>40</v>
      </c>
      <c r="K11" s="22" t="s">
        <v>40</v>
      </c>
      <c r="L11" s="22" t="s">
        <v>44</v>
      </c>
      <c r="M11" s="83"/>
    </row>
    <row r="12" spans="1:255" s="61" customFormat="1" ht="21" customHeight="1">
      <c r="A12" s="426"/>
      <c r="B12" s="427"/>
      <c r="C12" s="26"/>
      <c r="D12" s="24" t="s">
        <v>41</v>
      </c>
      <c r="E12" s="25" t="s">
        <v>43</v>
      </c>
      <c r="F12" s="25"/>
      <c r="G12" s="25" t="s">
        <v>41</v>
      </c>
      <c r="H12" s="25" t="s">
        <v>43</v>
      </c>
      <c r="I12" s="25"/>
      <c r="J12" s="246" t="s">
        <v>41</v>
      </c>
      <c r="K12" s="25" t="s">
        <v>43</v>
      </c>
      <c r="L12" s="25"/>
      <c r="M12" s="83"/>
    </row>
    <row r="13" spans="1:255" s="61" customFormat="1" ht="21" customHeight="1">
      <c r="A13" s="426"/>
      <c r="B13" s="427"/>
      <c r="C13" s="26"/>
      <c r="D13" s="24" t="s">
        <v>42</v>
      </c>
      <c r="E13" s="25"/>
      <c r="F13" s="25" t="s">
        <v>45</v>
      </c>
      <c r="G13" s="25" t="s">
        <v>55</v>
      </c>
      <c r="H13" s="25"/>
      <c r="I13" s="25" t="s">
        <v>56</v>
      </c>
      <c r="J13" s="246" t="s">
        <v>57</v>
      </c>
      <c r="K13" s="25"/>
      <c r="L13" s="25" t="s">
        <v>58</v>
      </c>
      <c r="M13" s="83"/>
    </row>
    <row r="14" spans="1:255" s="83" customFormat="1" ht="21" customHeight="1" thickBot="1">
      <c r="A14" s="428"/>
      <c r="B14" s="429"/>
      <c r="C14" s="29">
        <v>2001</v>
      </c>
      <c r="D14" s="27"/>
      <c r="E14" s="28"/>
      <c r="F14" s="28" t="s">
        <v>46</v>
      </c>
      <c r="G14" s="30"/>
      <c r="H14" s="28"/>
      <c r="I14" s="28" t="s">
        <v>46</v>
      </c>
      <c r="J14" s="247"/>
      <c r="K14" s="28"/>
      <c r="L14" s="28" t="s">
        <v>46</v>
      </c>
    </row>
    <row r="15" spans="1:255" s="85" customFormat="1" ht="21" customHeight="1">
      <c r="A15" s="243"/>
      <c r="B15" s="47"/>
      <c r="C15" s="62"/>
      <c r="D15" s="31"/>
      <c r="E15" s="31"/>
      <c r="F15" s="32"/>
      <c r="G15" s="31"/>
      <c r="H15" s="31"/>
      <c r="I15" s="33"/>
      <c r="J15" s="248"/>
      <c r="K15" s="34"/>
      <c r="L15" s="3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</row>
    <row r="16" spans="1:255" s="77" customFormat="1" ht="21" customHeight="1">
      <c r="A16" s="244"/>
      <c r="B16" s="49" t="s">
        <v>49</v>
      </c>
      <c r="C16" s="48"/>
      <c r="D16" s="36">
        <v>18228</v>
      </c>
      <c r="E16" s="36">
        <f>D16/1.045</f>
        <v>17443</v>
      </c>
      <c r="F16" s="37">
        <f t="shared" ref="F16:F23" si="0">D16/1029194173*100</f>
        <v>2E-3</v>
      </c>
      <c r="G16" s="36">
        <v>18424</v>
      </c>
      <c r="H16" s="36">
        <f>G16/1.092</f>
        <v>16872</v>
      </c>
      <c r="I16" s="39">
        <f t="shared" ref="I16:I23" si="1">G16/1049802090*100</f>
        <v>2E-3</v>
      </c>
      <c r="J16" s="167">
        <f>G16*1.0148</f>
        <v>18697</v>
      </c>
      <c r="K16" s="163">
        <f>J16/1.1411</f>
        <v>16385</v>
      </c>
      <c r="L16" s="39">
        <f t="shared" ref="L16:L23" si="2">J16/1081334056*100</f>
        <v>2E-3</v>
      </c>
    </row>
    <row r="17" spans="1:13" s="77" customFormat="1" ht="21" customHeight="1">
      <c r="A17" s="244"/>
      <c r="B17" s="49" t="s">
        <v>51</v>
      </c>
      <c r="C17" s="48"/>
      <c r="D17" s="36">
        <v>18228</v>
      </c>
      <c r="E17" s="36">
        <f>D17/1.045</f>
        <v>17443</v>
      </c>
      <c r="F17" s="37">
        <f t="shared" si="0"/>
        <v>2E-3</v>
      </c>
      <c r="G17" s="36">
        <v>18424</v>
      </c>
      <c r="H17" s="36">
        <f>G17/1.092</f>
        <v>16872</v>
      </c>
      <c r="I17" s="39">
        <f t="shared" si="1"/>
        <v>2E-3</v>
      </c>
      <c r="J17" s="167">
        <f>G17*1.0148</f>
        <v>18697</v>
      </c>
      <c r="K17" s="163">
        <f>J17/1.1411</f>
        <v>16385</v>
      </c>
      <c r="L17" s="39">
        <f t="shared" si="2"/>
        <v>2E-3</v>
      </c>
    </row>
    <row r="18" spans="1:13" s="77" customFormat="1" ht="21" customHeight="1">
      <c r="A18" s="244"/>
      <c r="B18" s="49" t="s">
        <v>50</v>
      </c>
      <c r="C18" s="48"/>
      <c r="D18" s="36">
        <v>19728</v>
      </c>
      <c r="E18" s="36">
        <f>D18/1.045</f>
        <v>18878</v>
      </c>
      <c r="F18" s="37">
        <f t="shared" si="0"/>
        <v>2E-3</v>
      </c>
      <c r="G18" s="36">
        <v>21668</v>
      </c>
      <c r="H18" s="36">
        <f>G18/1.092</f>
        <v>19842</v>
      </c>
      <c r="I18" s="39">
        <f t="shared" si="1"/>
        <v>2E-3</v>
      </c>
      <c r="J18" s="167">
        <f>G18*1.01438</f>
        <v>21980</v>
      </c>
      <c r="K18" s="163">
        <f>J18/1.1411</f>
        <v>19262</v>
      </c>
      <c r="L18" s="39">
        <f t="shared" si="2"/>
        <v>2E-3</v>
      </c>
    </row>
    <row r="19" spans="1:13" s="77" customFormat="1" ht="21" customHeight="1">
      <c r="A19" s="244"/>
      <c r="B19" s="49" t="s">
        <v>142</v>
      </c>
      <c r="C19" s="48"/>
      <c r="D19" s="36">
        <v>19728</v>
      </c>
      <c r="E19" s="36">
        <f>D19/1.045</f>
        <v>18878</v>
      </c>
      <c r="F19" s="37">
        <f t="shared" si="0"/>
        <v>2E-3</v>
      </c>
      <c r="G19" s="36">
        <v>21668</v>
      </c>
      <c r="H19" s="36">
        <f>G19/1.092</f>
        <v>19842</v>
      </c>
      <c r="I19" s="39">
        <f t="shared" si="1"/>
        <v>2E-3</v>
      </c>
      <c r="J19" s="167">
        <f>G19*1.01438</f>
        <v>21980</v>
      </c>
      <c r="K19" s="163">
        <f>J19/1.1411</f>
        <v>19262</v>
      </c>
      <c r="L19" s="39">
        <f t="shared" si="2"/>
        <v>2E-3</v>
      </c>
    </row>
    <row r="20" spans="1:13" s="77" customFormat="1" ht="21" customHeight="1">
      <c r="A20" s="244"/>
      <c r="B20" s="49" t="s">
        <v>52</v>
      </c>
      <c r="C20" s="48"/>
      <c r="D20" s="36">
        <f>D17-D19</f>
        <v>-1500</v>
      </c>
      <c r="E20" s="36">
        <f>E17-E19</f>
        <v>-1435</v>
      </c>
      <c r="F20" s="37">
        <f t="shared" si="0"/>
        <v>0</v>
      </c>
      <c r="G20" s="36">
        <f>G17-G19</f>
        <v>-3244</v>
      </c>
      <c r="H20" s="36">
        <f>H17-H19</f>
        <v>-2970</v>
      </c>
      <c r="I20" s="39">
        <f t="shared" si="1"/>
        <v>0</v>
      </c>
      <c r="J20" s="56">
        <f>J17-J19</f>
        <v>-3283</v>
      </c>
      <c r="K20" s="56">
        <f>K17-K19</f>
        <v>-2877</v>
      </c>
      <c r="L20" s="39">
        <f t="shared" si="2"/>
        <v>0</v>
      </c>
    </row>
    <row r="21" spans="1:13" s="77" customFormat="1" ht="21" customHeight="1">
      <c r="A21" s="244"/>
      <c r="B21" s="49" t="s">
        <v>36</v>
      </c>
      <c r="C21" s="48"/>
      <c r="D21" s="36">
        <v>5015</v>
      </c>
      <c r="E21" s="36">
        <f>D21/1.045</f>
        <v>4799</v>
      </c>
      <c r="F21" s="37">
        <f t="shared" si="0"/>
        <v>0</v>
      </c>
      <c r="G21" s="36">
        <v>900</v>
      </c>
      <c r="H21" s="36">
        <f>G21/1.092</f>
        <v>824</v>
      </c>
      <c r="I21" s="37">
        <f t="shared" si="1"/>
        <v>0</v>
      </c>
      <c r="J21" s="167">
        <v>200</v>
      </c>
      <c r="K21" s="163">
        <f>J21/1.1411</f>
        <v>175</v>
      </c>
      <c r="L21" s="39">
        <f t="shared" si="2"/>
        <v>0</v>
      </c>
    </row>
    <row r="22" spans="1:13" s="77" customFormat="1" ht="21" customHeight="1">
      <c r="A22" s="244"/>
      <c r="B22" s="49" t="s">
        <v>53</v>
      </c>
      <c r="C22" s="48"/>
      <c r="D22" s="36">
        <v>56540</v>
      </c>
      <c r="E22" s="36">
        <f>D22/1.045</f>
        <v>54105</v>
      </c>
      <c r="F22" s="37">
        <f t="shared" si="0"/>
        <v>5.0000000000000001E-3</v>
      </c>
      <c r="G22" s="36">
        <v>56940</v>
      </c>
      <c r="H22" s="36">
        <f>G22/1.092</f>
        <v>52143</v>
      </c>
      <c r="I22" s="39">
        <f t="shared" si="1"/>
        <v>5.0000000000000001E-3</v>
      </c>
      <c r="J22" s="167">
        <v>57140</v>
      </c>
      <c r="K22" s="163">
        <f>J22/1.1411</f>
        <v>50074</v>
      </c>
      <c r="L22" s="39">
        <f t="shared" si="2"/>
        <v>5.0000000000000001E-3</v>
      </c>
    </row>
    <row r="23" spans="1:13" s="77" customFormat="1" ht="21" customHeight="1">
      <c r="A23" s="244"/>
      <c r="B23" s="49" t="s">
        <v>54</v>
      </c>
      <c r="C23" s="48"/>
      <c r="D23" s="36">
        <v>54995</v>
      </c>
      <c r="E23" s="36">
        <f>D23/1.045</f>
        <v>52627</v>
      </c>
      <c r="F23" s="37">
        <f t="shared" si="0"/>
        <v>5.0000000000000001E-3</v>
      </c>
      <c r="G23" s="36">
        <v>55895</v>
      </c>
      <c r="H23" s="36">
        <f>G23/1.092</f>
        <v>51186</v>
      </c>
      <c r="I23" s="39">
        <f t="shared" si="1"/>
        <v>5.0000000000000001E-3</v>
      </c>
      <c r="J23" s="167">
        <v>56095</v>
      </c>
      <c r="K23" s="163">
        <f>J23/1.1411</f>
        <v>49159</v>
      </c>
      <c r="L23" s="39">
        <f t="shared" si="2"/>
        <v>5.0000000000000001E-3</v>
      </c>
    </row>
    <row r="24" spans="1:13" s="77" customFormat="1" ht="21" customHeight="1">
      <c r="A24" s="133"/>
      <c r="B24" s="51"/>
      <c r="C24" s="50"/>
      <c r="D24" s="42"/>
      <c r="E24" s="42"/>
      <c r="F24" s="43"/>
      <c r="G24" s="42"/>
      <c r="H24" s="42"/>
      <c r="I24" s="45"/>
      <c r="J24" s="249"/>
      <c r="K24" s="45"/>
      <c r="L24" s="45"/>
    </row>
    <row r="25" spans="1:13" s="77" customFormat="1" ht="21" customHeight="1">
      <c r="A25" s="70"/>
      <c r="B25" s="174" t="s">
        <v>172</v>
      </c>
      <c r="C25" s="70"/>
      <c r="D25" s="70"/>
      <c r="E25" s="70"/>
      <c r="F25" s="70"/>
      <c r="G25" s="70"/>
      <c r="H25" s="70"/>
      <c r="I25" s="70"/>
      <c r="J25" s="162"/>
      <c r="M25" s="70"/>
    </row>
    <row r="26" spans="1:13" s="77" customFormat="1" ht="21" customHeight="1">
      <c r="A26" s="70"/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70"/>
    </row>
    <row r="27" spans="1:13" s="77" customFormat="1" ht="21" customHeight="1">
      <c r="A27" s="70"/>
      <c r="B27" s="358" t="s">
        <v>261</v>
      </c>
      <c r="C27" s="359"/>
      <c r="D27" s="359"/>
      <c r="E27" s="70"/>
      <c r="F27" s="70"/>
      <c r="G27" s="70"/>
      <c r="H27" s="70"/>
      <c r="I27" s="70"/>
      <c r="J27" s="359" t="s">
        <v>245</v>
      </c>
      <c r="K27" s="359"/>
      <c r="M27" s="70"/>
    </row>
    <row r="28" spans="1:13" s="77" customFormat="1" ht="21" customHeight="1">
      <c r="A28" s="70"/>
      <c r="B28" s="360" t="s">
        <v>239</v>
      </c>
      <c r="C28" s="359"/>
      <c r="D28" s="359"/>
      <c r="E28" s="70"/>
      <c r="F28" s="70"/>
      <c r="G28" s="70"/>
      <c r="H28" s="70"/>
      <c r="I28" s="70"/>
      <c r="J28" s="411" t="s">
        <v>283</v>
      </c>
      <c r="K28" s="411"/>
      <c r="L28" s="411"/>
      <c r="M28" s="70"/>
    </row>
    <row r="29" spans="1:13" s="77" customFormat="1" ht="21" customHeight="1">
      <c r="A29" s="70"/>
      <c r="B29" s="360" t="s">
        <v>240</v>
      </c>
      <c r="C29" s="359"/>
      <c r="D29" s="359"/>
      <c r="E29" s="70"/>
      <c r="F29" s="359" t="s">
        <v>246</v>
      </c>
      <c r="G29" s="359"/>
      <c r="H29" s="5"/>
      <c r="I29" s="164"/>
      <c r="J29" s="361" t="s">
        <v>284</v>
      </c>
      <c r="K29" s="361"/>
      <c r="M29" s="70"/>
    </row>
    <row r="30" spans="1:13" s="77" customFormat="1" ht="21" customHeight="1">
      <c r="A30" s="70"/>
      <c r="F30" s="411" t="s">
        <v>308</v>
      </c>
      <c r="G30" s="411"/>
      <c r="H30" s="411"/>
      <c r="I30" s="164"/>
      <c r="M30" s="70"/>
    </row>
    <row r="31" spans="1:13" s="77" customFormat="1" ht="21" customHeight="1">
      <c r="A31" s="70"/>
      <c r="F31" s="411" t="s">
        <v>310</v>
      </c>
      <c r="G31" s="411"/>
      <c r="H31" s="411"/>
      <c r="I31" s="164"/>
      <c r="M31" s="70"/>
    </row>
    <row r="32" spans="1:13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</sheetData>
  <customSheetViews>
    <customSheetView guid="{E7A3C534-91DF-4DC6-89D3-625B98D6A979}" scale="75" hiddenColumns="1" showRuler="0" topLeftCell="A10">
      <selection activeCell="D24" sqref="D24"/>
      <pageMargins left="0.59055118110236227" right="0.59055118110236227" top="0.98425196850393704" bottom="0.19685039370078741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15">
    <mergeCell ref="F30:H30"/>
    <mergeCell ref="F31:H31"/>
    <mergeCell ref="J28:L28"/>
    <mergeCell ref="A1:M1"/>
    <mergeCell ref="A2:M2"/>
    <mergeCell ref="K8:L8"/>
    <mergeCell ref="A3:L3"/>
    <mergeCell ref="A5:L5"/>
    <mergeCell ref="A6:L6"/>
    <mergeCell ref="B26:L26"/>
    <mergeCell ref="J10:L10"/>
    <mergeCell ref="F9:G9"/>
    <mergeCell ref="D10:F10"/>
    <mergeCell ref="G10:I10"/>
    <mergeCell ref="A10:B14"/>
  </mergeCells>
  <phoneticPr fontId="0" type="noConversion"/>
  <printOptions horizontalCentered="1"/>
  <pageMargins left="0.31" right="0.39370078740157483" top="0.51181102362204722" bottom="0.19685039370078741" header="0" footer="0"/>
  <pageSetup paperSize="9" scale="8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44"/>
  <sheetViews>
    <sheetView topLeftCell="A19" zoomScale="70" zoomScaleNormal="75" workbookViewId="0">
      <selection activeCell="G30" sqref="G30:I30"/>
    </sheetView>
  </sheetViews>
  <sheetFormatPr defaultRowHeight="14.25"/>
  <cols>
    <col min="1" max="1" width="3.28515625" style="5" customWidth="1"/>
    <col min="2" max="2" width="35.85546875" style="5" customWidth="1"/>
    <col min="3" max="3" width="0.140625" style="5" hidden="1" customWidth="1"/>
    <col min="4" max="4" width="26.5703125" style="5" customWidth="1"/>
    <col min="5" max="5" width="13.7109375" style="5" customWidth="1"/>
    <col min="6" max="6" width="26.7109375" style="5" customWidth="1"/>
    <col min="7" max="7" width="13.7109375" style="5" customWidth="1"/>
    <col min="8" max="8" width="13.5703125" style="5" customWidth="1"/>
    <col min="9" max="9" width="13.42578125" style="5" customWidth="1"/>
    <col min="10" max="10" width="10.28515625" style="5" customWidth="1"/>
    <col min="11" max="12" width="13.7109375" style="1" hidden="1" customWidth="1"/>
    <col min="13" max="13" width="13.7109375" style="5" hidden="1" customWidth="1"/>
    <col min="14" max="14" width="9.140625" style="1"/>
    <col min="15" max="15" width="9" style="1" customWidth="1"/>
    <col min="16" max="16384" width="9.140625" style="1"/>
  </cols>
  <sheetData>
    <row r="1" spans="1:252" ht="21" customHeight="1">
      <c r="A1" s="412" t="s">
        <v>302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252" ht="21" customHeight="1">
      <c r="A2" s="413" t="s">
        <v>292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252" ht="21" customHeight="1">
      <c r="A3" s="303"/>
      <c r="B3" s="303"/>
      <c r="C3" s="303"/>
      <c r="D3" s="413" t="s">
        <v>39</v>
      </c>
      <c r="E3" s="413"/>
      <c r="F3" s="413"/>
      <c r="G3" s="303"/>
      <c r="H3" s="303"/>
      <c r="I3" s="303"/>
      <c r="J3" s="303"/>
      <c r="K3" s="303"/>
      <c r="L3" s="303"/>
      <c r="M3" s="303"/>
    </row>
    <row r="4" spans="1:252" ht="21" customHeight="1">
      <c r="A4" s="303"/>
      <c r="B4" s="303"/>
      <c r="C4" s="303"/>
      <c r="D4" s="434" t="s">
        <v>22</v>
      </c>
      <c r="E4" s="434"/>
      <c r="F4" s="434"/>
      <c r="G4" s="303"/>
      <c r="H4" s="303"/>
      <c r="I4" s="303"/>
      <c r="J4" s="303"/>
      <c r="K4" s="303"/>
      <c r="L4" s="303"/>
      <c r="M4" s="303"/>
    </row>
    <row r="5" spans="1:252" ht="21" customHeight="1">
      <c r="A5" s="431" t="s">
        <v>272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</row>
    <row r="6" spans="1:252" ht="21" customHeight="1">
      <c r="A6" s="1"/>
      <c r="B6" s="1"/>
      <c r="C6" s="1"/>
      <c r="D6" s="1"/>
      <c r="E6" s="48" t="s">
        <v>24</v>
      </c>
      <c r="F6" s="93"/>
      <c r="G6" s="1"/>
      <c r="H6" s="1"/>
      <c r="I6" s="1"/>
      <c r="J6" s="1"/>
      <c r="M6" s="1"/>
    </row>
    <row r="7" spans="1:252" ht="21" customHeight="1">
      <c r="A7" s="1"/>
      <c r="B7" s="1"/>
      <c r="C7" s="1"/>
      <c r="D7" s="1"/>
      <c r="E7" s="284"/>
      <c r="F7" s="93"/>
      <c r="G7" s="1"/>
      <c r="H7" s="1"/>
      <c r="I7" s="1"/>
      <c r="J7" s="1"/>
      <c r="M7" s="1"/>
    </row>
    <row r="8" spans="1:252" ht="21" customHeight="1">
      <c r="A8" s="1"/>
      <c r="B8" s="1"/>
      <c r="C8" s="1"/>
      <c r="D8" s="1"/>
      <c r="E8" s="284"/>
      <c r="F8" s="93"/>
      <c r="G8" s="1"/>
      <c r="H8" s="1"/>
      <c r="I8" s="1"/>
      <c r="J8" s="1"/>
      <c r="M8" s="1"/>
    </row>
    <row r="9" spans="1:252" ht="21" customHeight="1">
      <c r="A9" s="1"/>
      <c r="B9" s="77" t="s">
        <v>25</v>
      </c>
      <c r="C9" s="1"/>
      <c r="D9" s="1"/>
      <c r="E9" s="93"/>
      <c r="F9" s="93"/>
      <c r="G9" s="1"/>
      <c r="H9" s="433" t="s">
        <v>299</v>
      </c>
      <c r="I9" s="433"/>
      <c r="J9" s="1"/>
      <c r="M9" s="1"/>
    </row>
    <row r="10" spans="1:252" s="77" customFormat="1" ht="21" customHeight="1">
      <c r="A10" s="50"/>
      <c r="B10" s="50"/>
      <c r="C10" s="70"/>
      <c r="D10" s="432"/>
      <c r="E10" s="432"/>
      <c r="F10" s="432"/>
      <c r="G10" s="38"/>
      <c r="I10" s="92" t="s">
        <v>59</v>
      </c>
    </row>
    <row r="11" spans="1:252" s="61" customFormat="1" ht="21" customHeight="1">
      <c r="A11" s="419" t="s">
        <v>35</v>
      </c>
      <c r="B11" s="420"/>
      <c r="C11" s="55"/>
      <c r="D11" s="23" t="s">
        <v>26</v>
      </c>
      <c r="E11" s="94"/>
      <c r="F11" s="54" t="s">
        <v>27</v>
      </c>
      <c r="G11" s="94"/>
      <c r="H11" s="423" t="s">
        <v>28</v>
      </c>
      <c r="I11" s="425"/>
      <c r="J11" s="83"/>
    </row>
    <row r="12" spans="1:252" s="61" customFormat="1" ht="21" customHeight="1">
      <c r="A12" s="426"/>
      <c r="B12" s="427"/>
      <c r="C12" s="26"/>
      <c r="D12" s="24" t="s">
        <v>236</v>
      </c>
      <c r="E12" s="24" t="s">
        <v>44</v>
      </c>
      <c r="F12" s="380" t="s">
        <v>236</v>
      </c>
      <c r="G12" s="24" t="s">
        <v>44</v>
      </c>
      <c r="H12" s="24" t="s">
        <v>37</v>
      </c>
      <c r="I12" s="25" t="s">
        <v>63</v>
      </c>
      <c r="J12" s="83"/>
    </row>
    <row r="13" spans="1:252" s="61" customFormat="1" ht="21" customHeight="1" thickBot="1">
      <c r="A13" s="428"/>
      <c r="B13" s="429"/>
      <c r="C13" s="26"/>
      <c r="D13" s="58" t="s">
        <v>42</v>
      </c>
      <c r="E13" s="59"/>
      <c r="F13" s="60" t="s">
        <v>55</v>
      </c>
      <c r="G13" s="59"/>
      <c r="H13" s="24" t="s">
        <v>62</v>
      </c>
      <c r="I13" s="25" t="s">
        <v>64</v>
      </c>
      <c r="J13" s="83"/>
    </row>
    <row r="14" spans="1:252" s="85" customFormat="1" ht="21" customHeight="1">
      <c r="A14" s="243"/>
      <c r="B14" s="47"/>
      <c r="C14" s="62"/>
      <c r="D14" s="95"/>
      <c r="E14" s="57"/>
      <c r="F14" s="31"/>
      <c r="G14" s="53"/>
      <c r="H14" s="250"/>
      <c r="I14" s="25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</row>
    <row r="15" spans="1:252" s="77" customFormat="1" ht="21" customHeight="1">
      <c r="A15" s="244"/>
      <c r="B15" s="49" t="s">
        <v>49</v>
      </c>
      <c r="C15" s="48"/>
      <c r="D15" s="165">
        <v>35700</v>
      </c>
      <c r="E15" s="37">
        <f t="shared" ref="E15:E22" si="0">D15/973647055*100</f>
        <v>4.0000000000000001E-3</v>
      </c>
      <c r="F15" s="36">
        <v>26065</v>
      </c>
      <c r="G15" s="37">
        <f t="shared" ref="G15:G22" si="1">F15/1008914982*100</f>
        <v>3.0000000000000001E-3</v>
      </c>
      <c r="H15" s="167">
        <f>F15-D15</f>
        <v>-9635</v>
      </c>
      <c r="I15" s="252">
        <f>H15/D15*100</f>
        <v>-26.99</v>
      </c>
      <c r="J15" s="78"/>
    </row>
    <row r="16" spans="1:252" s="77" customFormat="1" ht="21" customHeight="1">
      <c r="A16" s="244"/>
      <c r="B16" s="49" t="s">
        <v>51</v>
      </c>
      <c r="C16" s="48"/>
      <c r="D16" s="165">
        <v>35700</v>
      </c>
      <c r="E16" s="37">
        <f t="shared" si="0"/>
        <v>4.0000000000000001E-3</v>
      </c>
      <c r="F16" s="36">
        <v>26065</v>
      </c>
      <c r="G16" s="37">
        <f t="shared" si="1"/>
        <v>3.0000000000000001E-3</v>
      </c>
      <c r="H16" s="167">
        <f t="shared" ref="H16:H22" si="2">F16-D16</f>
        <v>-9635</v>
      </c>
      <c r="I16" s="252">
        <f t="shared" ref="I16:I22" si="3">H16/D16*100</f>
        <v>-26.99</v>
      </c>
      <c r="J16" s="78"/>
    </row>
    <row r="17" spans="1:17" s="77" customFormat="1" ht="21" customHeight="1">
      <c r="A17" s="244"/>
      <c r="B17" s="49" t="s">
        <v>50</v>
      </c>
      <c r="C17" s="48"/>
      <c r="D17" s="165">
        <v>36700</v>
      </c>
      <c r="E17" s="37">
        <f t="shared" si="0"/>
        <v>4.0000000000000001E-3</v>
      </c>
      <c r="F17" s="36">
        <v>27081</v>
      </c>
      <c r="G17" s="37">
        <f t="shared" si="1"/>
        <v>3.0000000000000001E-3</v>
      </c>
      <c r="H17" s="167">
        <f t="shared" si="2"/>
        <v>-9619</v>
      </c>
      <c r="I17" s="252">
        <f t="shared" si="3"/>
        <v>-26.21</v>
      </c>
      <c r="J17" s="78"/>
    </row>
    <row r="18" spans="1:17" s="77" customFormat="1" ht="21" customHeight="1">
      <c r="A18" s="244"/>
      <c r="B18" s="49" t="s">
        <v>142</v>
      </c>
      <c r="C18" s="48"/>
      <c r="D18" s="165">
        <v>36700</v>
      </c>
      <c r="E18" s="37">
        <f t="shared" si="0"/>
        <v>4.0000000000000001E-3</v>
      </c>
      <c r="F18" s="36">
        <v>27081</v>
      </c>
      <c r="G18" s="37">
        <f t="shared" si="1"/>
        <v>3.0000000000000001E-3</v>
      </c>
      <c r="H18" s="167">
        <f t="shared" si="2"/>
        <v>-9619</v>
      </c>
      <c r="I18" s="252">
        <f t="shared" si="3"/>
        <v>-26.21</v>
      </c>
      <c r="J18" s="78"/>
    </row>
    <row r="19" spans="1:17" s="77" customFormat="1" ht="21" customHeight="1">
      <c r="A19" s="244"/>
      <c r="B19" s="49" t="s">
        <v>52</v>
      </c>
      <c r="C19" s="48"/>
      <c r="D19" s="165">
        <f>D16-D18</f>
        <v>-1000</v>
      </c>
      <c r="E19" s="37">
        <f t="shared" si="0"/>
        <v>0</v>
      </c>
      <c r="F19" s="165">
        <f>F16-F18</f>
        <v>-1016</v>
      </c>
      <c r="G19" s="37">
        <f t="shared" si="1"/>
        <v>0</v>
      </c>
      <c r="H19" s="167">
        <f t="shared" si="2"/>
        <v>-16</v>
      </c>
      <c r="I19" s="49">
        <f t="shared" si="3"/>
        <v>1.6</v>
      </c>
      <c r="J19" s="78"/>
    </row>
    <row r="20" spans="1:17" s="77" customFormat="1" ht="21" customHeight="1">
      <c r="A20" s="244"/>
      <c r="B20" s="49" t="s">
        <v>36</v>
      </c>
      <c r="C20" s="48"/>
      <c r="D20" s="165">
        <v>-4300</v>
      </c>
      <c r="E20" s="37">
        <f t="shared" si="0"/>
        <v>0</v>
      </c>
      <c r="F20" s="36">
        <v>2151</v>
      </c>
      <c r="G20" s="37">
        <f t="shared" si="1"/>
        <v>0</v>
      </c>
      <c r="H20" s="167">
        <f t="shared" si="2"/>
        <v>6451</v>
      </c>
      <c r="I20" s="49">
        <f t="shared" si="3"/>
        <v>-150.02000000000001</v>
      </c>
      <c r="J20" s="78"/>
    </row>
    <row r="21" spans="1:17" s="77" customFormat="1" ht="21" customHeight="1">
      <c r="A21" s="244"/>
      <c r="B21" s="49" t="s">
        <v>53</v>
      </c>
      <c r="C21" s="48"/>
      <c r="D21" s="165">
        <v>53000</v>
      </c>
      <c r="E21" s="37">
        <f t="shared" si="0"/>
        <v>5.0000000000000001E-3</v>
      </c>
      <c r="F21" s="36">
        <v>56746</v>
      </c>
      <c r="G21" s="37">
        <f t="shared" si="1"/>
        <v>6.0000000000000001E-3</v>
      </c>
      <c r="H21" s="167">
        <f t="shared" si="2"/>
        <v>3746</v>
      </c>
      <c r="I21" s="252">
        <f t="shared" si="3"/>
        <v>7.07</v>
      </c>
      <c r="J21" s="78"/>
    </row>
    <row r="22" spans="1:17" s="77" customFormat="1" ht="21" customHeight="1">
      <c r="A22" s="244"/>
      <c r="B22" s="49" t="s">
        <v>54</v>
      </c>
      <c r="C22" s="48"/>
      <c r="D22" s="273">
        <v>49560</v>
      </c>
      <c r="E22" s="37">
        <f t="shared" si="0"/>
        <v>5.0000000000000001E-3</v>
      </c>
      <c r="F22" s="36">
        <v>54936</v>
      </c>
      <c r="G22" s="37">
        <f t="shared" si="1"/>
        <v>5.0000000000000001E-3</v>
      </c>
      <c r="H22" s="167">
        <f t="shared" si="2"/>
        <v>5376</v>
      </c>
      <c r="I22" s="252">
        <f t="shared" si="3"/>
        <v>10.85</v>
      </c>
      <c r="J22" s="78"/>
    </row>
    <row r="23" spans="1:17" s="77" customFormat="1" ht="21" customHeight="1">
      <c r="A23" s="133"/>
      <c r="B23" s="51"/>
      <c r="C23" s="50"/>
      <c r="D23" s="166"/>
      <c r="E23" s="43"/>
      <c r="F23" s="42"/>
      <c r="G23" s="42"/>
      <c r="H23" s="249"/>
      <c r="I23" s="253"/>
      <c r="J23" s="78"/>
    </row>
    <row r="24" spans="1:17" s="77" customFormat="1" ht="21" customHeight="1">
      <c r="A24" s="70"/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70"/>
    </row>
    <row r="25" spans="1:17" s="77" customFormat="1" ht="21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M25" s="70"/>
    </row>
    <row r="26" spans="1:17" s="77" customFormat="1" ht="21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M26" s="70"/>
    </row>
    <row r="27" spans="1:17" s="77" customFormat="1" ht="21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M27" s="70"/>
    </row>
    <row r="28" spans="1:17" s="77" customFormat="1" ht="21" customHeight="1">
      <c r="A28" s="70"/>
      <c r="B28" s="353" t="s">
        <v>244</v>
      </c>
      <c r="C28" s="354"/>
      <c r="D28" s="354"/>
      <c r="E28" s="354" t="s">
        <v>262</v>
      </c>
      <c r="F28" s="354"/>
      <c r="G28" s="354" t="s">
        <v>246</v>
      </c>
      <c r="H28" s="354"/>
      <c r="I28" s="363"/>
      <c r="K28" s="359"/>
      <c r="M28" s="70"/>
    </row>
    <row r="29" spans="1:17" s="77" customFormat="1" ht="21" customHeight="1">
      <c r="A29" s="70"/>
      <c r="B29" s="355" t="s">
        <v>239</v>
      </c>
      <c r="C29" s="354"/>
      <c r="D29" s="354"/>
      <c r="E29" s="373" t="s">
        <v>283</v>
      </c>
      <c r="F29" s="362"/>
      <c r="G29" s="430" t="s">
        <v>308</v>
      </c>
      <c r="H29" s="430"/>
      <c r="I29" s="430"/>
      <c r="K29" s="361"/>
      <c r="M29" s="70"/>
    </row>
    <row r="30" spans="1:17" s="77" customFormat="1" ht="18" customHeight="1">
      <c r="A30" s="70"/>
      <c r="B30" s="355" t="s">
        <v>240</v>
      </c>
      <c r="C30" s="354"/>
      <c r="D30" s="354"/>
      <c r="E30" s="373" t="s">
        <v>284</v>
      </c>
      <c r="F30" s="362"/>
      <c r="G30" s="430" t="s">
        <v>310</v>
      </c>
      <c r="H30" s="430"/>
      <c r="I30" s="430"/>
      <c r="K30" s="361"/>
      <c r="M30" s="70"/>
    </row>
    <row r="31" spans="1:17" s="77" customFormat="1" ht="2.25" customHeight="1">
      <c r="A31" s="70"/>
      <c r="B31" s="5"/>
      <c r="C31" s="5"/>
      <c r="D31" s="5"/>
      <c r="E31" s="5"/>
      <c r="F31" s="5"/>
      <c r="G31" s="5"/>
      <c r="H31" s="5"/>
      <c r="I31" s="5"/>
      <c r="J31" s="164"/>
      <c r="K31" s="1"/>
      <c r="L31" s="1"/>
      <c r="M31" s="5"/>
      <c r="N31" s="1"/>
      <c r="O31" s="1"/>
      <c r="P31" s="1"/>
      <c r="Q31" s="1"/>
    </row>
    <row r="32" spans="1:17" s="77" customFormat="1" ht="21" hidden="1" customHeight="1">
      <c r="A32" s="70"/>
      <c r="B32" s="5"/>
      <c r="C32" s="5"/>
      <c r="D32" s="5"/>
      <c r="E32" s="5"/>
      <c r="F32" s="5"/>
      <c r="G32" s="5"/>
      <c r="H32" s="5"/>
      <c r="I32" s="5"/>
      <c r="J32" s="164"/>
      <c r="K32" s="1"/>
      <c r="L32" s="1"/>
      <c r="M32" s="5"/>
      <c r="N32" s="1"/>
      <c r="O32" s="1"/>
      <c r="P32" s="1"/>
      <c r="Q32" s="1"/>
    </row>
    <row r="33" spans="1:17" s="77" customFormat="1" ht="21" customHeight="1">
      <c r="A33" s="70"/>
      <c r="B33" s="5"/>
      <c r="C33" s="5"/>
      <c r="D33" s="5"/>
      <c r="E33" s="5"/>
      <c r="F33" s="5"/>
      <c r="G33" s="5"/>
      <c r="H33" s="5"/>
      <c r="I33" s="5"/>
      <c r="J33" s="164"/>
      <c r="K33" s="1"/>
      <c r="L33" s="1"/>
      <c r="M33" s="5"/>
      <c r="N33" s="1"/>
      <c r="O33" s="1"/>
      <c r="P33" s="1"/>
      <c r="Q33" s="1"/>
    </row>
    <row r="34" spans="1:17" s="77" customFormat="1" ht="21" customHeight="1">
      <c r="A34" s="70"/>
      <c r="B34" s="5"/>
      <c r="C34" s="5"/>
      <c r="D34" s="5"/>
      <c r="E34" s="5"/>
      <c r="F34" s="5"/>
      <c r="G34" s="359"/>
      <c r="H34" s="359"/>
      <c r="I34" s="5"/>
      <c r="J34" s="164"/>
      <c r="K34" s="1"/>
      <c r="L34" s="1"/>
      <c r="M34" s="5"/>
      <c r="N34" s="1"/>
      <c r="O34" s="1"/>
      <c r="P34" s="1"/>
      <c r="Q34" s="1"/>
    </row>
    <row r="35" spans="1:17" s="77" customFormat="1" ht="21" customHeight="1">
      <c r="A35" s="70"/>
      <c r="B35" s="5"/>
      <c r="C35" s="5"/>
      <c r="D35" s="5"/>
      <c r="E35" s="5"/>
      <c r="F35" s="5"/>
      <c r="G35" s="360"/>
      <c r="H35" s="359"/>
      <c r="I35" s="5"/>
      <c r="J35" s="164"/>
      <c r="K35" s="1"/>
      <c r="L35" s="1"/>
      <c r="M35" s="5"/>
      <c r="N35" s="1"/>
      <c r="O35" s="1"/>
      <c r="P35" s="1"/>
      <c r="Q35" s="1"/>
    </row>
    <row r="36" spans="1:17" s="77" customFormat="1" ht="21" customHeight="1">
      <c r="A36" s="70"/>
      <c r="B36" s="5"/>
      <c r="C36" s="5"/>
      <c r="D36" s="5"/>
      <c r="E36" s="5"/>
      <c r="F36" s="5"/>
      <c r="G36" s="360"/>
      <c r="H36" s="359"/>
      <c r="I36" s="5"/>
      <c r="J36" s="164"/>
      <c r="K36" s="1"/>
      <c r="L36" s="1"/>
      <c r="M36" s="5"/>
      <c r="N36" s="1"/>
      <c r="O36" s="1"/>
      <c r="P36" s="1"/>
      <c r="Q36" s="1"/>
    </row>
    <row r="37" spans="1:17" s="77" customFormat="1" ht="21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M37" s="70"/>
    </row>
    <row r="38" spans="1:17" s="77" customFormat="1" ht="21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M38" s="70"/>
    </row>
    <row r="39" spans="1:17" s="77" customFormat="1" ht="21" customHeight="1">
      <c r="A39" s="70"/>
    </row>
    <row r="40" spans="1:17" s="77" customFormat="1" ht="21" customHeight="1">
      <c r="A40" s="70"/>
    </row>
    <row r="41" spans="1:17" s="77" customFormat="1" ht="21" customHeight="1">
      <c r="A41" s="70"/>
    </row>
    <row r="42" spans="1:17" ht="21" customHeight="1"/>
    <row r="43" spans="1:17" ht="21" customHeight="1"/>
    <row r="44" spans="1:17" ht="21" customHeight="1"/>
  </sheetData>
  <mergeCells count="12">
    <mergeCell ref="A1:M1"/>
    <mergeCell ref="A2:M2"/>
    <mergeCell ref="A5:M5"/>
    <mergeCell ref="D10:F10"/>
    <mergeCell ref="H9:I9"/>
    <mergeCell ref="D4:F4"/>
    <mergeCell ref="D3:F3"/>
    <mergeCell ref="G29:I29"/>
    <mergeCell ref="G30:I30"/>
    <mergeCell ref="B24:L24"/>
    <mergeCell ref="H11:I11"/>
    <mergeCell ref="A11:B13"/>
  </mergeCells>
  <phoneticPr fontId="0" type="noConversion"/>
  <printOptions horizontalCentered="1"/>
  <pageMargins left="0.14000000000000001" right="0.14000000000000001" top="0.32" bottom="0.2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45"/>
  <sheetViews>
    <sheetView tabSelected="1" topLeftCell="A10" zoomScale="60" zoomScaleNormal="60" workbookViewId="0">
      <selection activeCell="L45" sqref="L45:N45"/>
    </sheetView>
  </sheetViews>
  <sheetFormatPr defaultRowHeight="14.25"/>
  <cols>
    <col min="1" max="1" width="3.28515625" style="5" customWidth="1"/>
    <col min="2" max="2" width="36" style="5" customWidth="1"/>
    <col min="3" max="3" width="0.140625" style="5" hidden="1" customWidth="1"/>
    <col min="4" max="10" width="12.7109375" style="5" customWidth="1"/>
    <col min="11" max="12" width="12.7109375" style="1" customWidth="1"/>
    <col min="13" max="13" width="12.7109375" style="5" customWidth="1"/>
    <col min="14" max="14" width="14.140625" style="1" customWidth="1"/>
    <col min="15" max="15" width="9" style="1" customWidth="1"/>
    <col min="16" max="16" width="9.140625" style="1"/>
    <col min="17" max="17" width="16.28515625" style="1" customWidth="1"/>
    <col min="18" max="16384" width="9.140625" style="1"/>
  </cols>
  <sheetData>
    <row r="1" spans="1:255" ht="27" customHeight="1">
      <c r="A1" s="436" t="s">
        <v>303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255" ht="26.25" customHeight="1">
      <c r="A2" s="438" t="s">
        <v>292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</row>
    <row r="3" spans="1:255" ht="26.25" customHeight="1">
      <c r="A3" s="295"/>
      <c r="B3" s="295"/>
      <c r="C3" s="295"/>
      <c r="D3" s="295"/>
      <c r="E3" s="438" t="s">
        <v>293</v>
      </c>
      <c r="F3" s="438"/>
      <c r="G3" s="438"/>
      <c r="H3" s="438"/>
      <c r="I3" s="438"/>
      <c r="J3" s="438"/>
      <c r="K3" s="295"/>
      <c r="L3" s="295"/>
      <c r="M3" s="295"/>
      <c r="N3" s="295"/>
    </row>
    <row r="4" spans="1:255" ht="26.25" customHeight="1">
      <c r="A4" s="295"/>
      <c r="B4" s="295"/>
      <c r="C4" s="295"/>
      <c r="D4" s="295"/>
      <c r="E4" s="438" t="s">
        <v>22</v>
      </c>
      <c r="F4" s="438"/>
      <c r="G4" s="438"/>
      <c r="H4" s="438"/>
      <c r="I4" s="438"/>
      <c r="J4" s="438"/>
      <c r="K4" s="295"/>
      <c r="L4" s="295"/>
      <c r="M4" s="295"/>
      <c r="N4" s="295"/>
    </row>
    <row r="5" spans="1:255" ht="26.25" customHeight="1">
      <c r="A5" s="437" t="s">
        <v>273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1:255" ht="26.25" customHeight="1">
      <c r="A6" s="289"/>
      <c r="B6" s="289"/>
      <c r="C6" s="289"/>
      <c r="D6" s="289"/>
      <c r="E6" s="289"/>
      <c r="F6" s="289"/>
      <c r="G6" s="74" t="s">
        <v>29</v>
      </c>
      <c r="H6" s="289"/>
      <c r="I6" s="289"/>
      <c r="J6" s="289"/>
      <c r="K6" s="289"/>
      <c r="L6" s="289"/>
      <c r="M6" s="289"/>
      <c r="N6" s="289"/>
    </row>
    <row r="7" spans="1:255" ht="26.2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</row>
    <row r="8" spans="1:255" ht="26.25" customHeight="1">
      <c r="A8" s="289"/>
      <c r="B8" s="298" t="s">
        <v>30</v>
      </c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</row>
    <row r="9" spans="1:255" s="61" customFormat="1" ht="15" customHeight="1">
      <c r="A9" s="419" t="s">
        <v>35</v>
      </c>
      <c r="B9" s="420"/>
      <c r="C9" s="20"/>
      <c r="D9" s="423" t="s">
        <v>67</v>
      </c>
      <c r="E9" s="424"/>
      <c r="F9" s="424"/>
      <c r="G9" s="424"/>
      <c r="H9" s="424"/>
      <c r="I9" s="424"/>
      <c r="J9" s="424"/>
      <c r="K9" s="424"/>
      <c r="L9" s="424"/>
      <c r="M9" s="424"/>
      <c r="N9" s="425"/>
    </row>
    <row r="10" spans="1:255" s="61" customFormat="1" ht="15" customHeight="1">
      <c r="A10" s="426"/>
      <c r="B10" s="427"/>
      <c r="C10" s="55"/>
      <c r="D10" s="23"/>
      <c r="E10" s="22"/>
      <c r="F10" s="22"/>
      <c r="G10" s="22"/>
      <c r="H10" s="22"/>
      <c r="I10" s="22"/>
      <c r="J10" s="22"/>
      <c r="K10" s="22"/>
      <c r="L10" s="21"/>
      <c r="M10" s="94"/>
      <c r="N10" s="22"/>
    </row>
    <row r="11" spans="1:255" s="61" customFormat="1" ht="18" customHeight="1">
      <c r="A11" s="426"/>
      <c r="B11" s="427"/>
      <c r="C11" s="26"/>
      <c r="D11" s="24" t="s">
        <v>228</v>
      </c>
      <c r="E11" s="383" t="s">
        <v>236</v>
      </c>
      <c r="F11" s="25" t="s">
        <v>63</v>
      </c>
      <c r="G11" s="383" t="s">
        <v>237</v>
      </c>
      <c r="H11" s="25" t="s">
        <v>63</v>
      </c>
      <c r="I11" s="383" t="s">
        <v>291</v>
      </c>
      <c r="J11" s="25" t="s">
        <v>63</v>
      </c>
      <c r="K11" s="383" t="s">
        <v>297</v>
      </c>
      <c r="L11" s="26" t="s">
        <v>63</v>
      </c>
      <c r="M11" s="99" t="s">
        <v>298</v>
      </c>
      <c r="N11" s="25" t="s">
        <v>63</v>
      </c>
      <c r="O11" s="83"/>
    </row>
    <row r="12" spans="1:255" s="61" customFormat="1" ht="18" customHeight="1" thickBot="1">
      <c r="A12" s="428"/>
      <c r="B12" s="429"/>
      <c r="C12" s="26"/>
      <c r="D12" s="24"/>
      <c r="E12" s="25"/>
      <c r="F12" s="25"/>
      <c r="G12" s="25"/>
      <c r="H12" s="25"/>
      <c r="I12" s="25"/>
      <c r="J12" s="25"/>
      <c r="K12" s="25"/>
      <c r="L12" s="26"/>
      <c r="M12" s="97"/>
      <c r="N12" s="25"/>
      <c r="O12" s="83"/>
    </row>
    <row r="13" spans="1:255" s="85" customFormat="1" ht="15.75">
      <c r="A13" s="243"/>
      <c r="B13" s="47"/>
      <c r="C13" s="62"/>
      <c r="D13" s="31"/>
      <c r="E13" s="31"/>
      <c r="F13" s="168"/>
      <c r="G13" s="31"/>
      <c r="H13" s="168"/>
      <c r="I13" s="33"/>
      <c r="J13" s="171"/>
      <c r="K13" s="34"/>
      <c r="L13" s="172"/>
      <c r="M13" s="95"/>
      <c r="N13" s="171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</row>
    <row r="14" spans="1:255" s="77" customFormat="1" ht="15">
      <c r="A14" s="244"/>
      <c r="B14" s="49" t="s">
        <v>49</v>
      </c>
      <c r="C14" s="48"/>
      <c r="D14" s="165">
        <v>40800</v>
      </c>
      <c r="E14" s="165">
        <v>35700</v>
      </c>
      <c r="F14" s="169">
        <f t="shared" ref="F14:F21" si="0">E14/D14*100-100</f>
        <v>-12.5</v>
      </c>
      <c r="G14" s="36">
        <v>942</v>
      </c>
      <c r="H14" s="169">
        <f>G14/E14*100-100</f>
        <v>-97.36</v>
      </c>
      <c r="I14" s="36">
        <v>18228</v>
      </c>
      <c r="J14" s="169">
        <f>I14/G14*100-100</f>
        <v>1835.03</v>
      </c>
      <c r="K14" s="165">
        <v>18424</v>
      </c>
      <c r="L14" s="169">
        <f>K14/I14*100-100</f>
        <v>1.08</v>
      </c>
      <c r="M14" s="165">
        <v>18697</v>
      </c>
      <c r="N14" s="169">
        <f>M14/K14*100-100</f>
        <v>1.48</v>
      </c>
      <c r="O14" s="78"/>
    </row>
    <row r="15" spans="1:255" s="77" customFormat="1" ht="15">
      <c r="A15" s="244"/>
      <c r="B15" s="49" t="s">
        <v>51</v>
      </c>
      <c r="C15" s="48"/>
      <c r="D15" s="165">
        <v>40800</v>
      </c>
      <c r="E15" s="165">
        <v>35700</v>
      </c>
      <c r="F15" s="169">
        <f t="shared" si="0"/>
        <v>-12.5</v>
      </c>
      <c r="G15" s="36">
        <v>942</v>
      </c>
      <c r="H15" s="169">
        <f t="shared" ref="H15:N21" si="1">G15/E15*100-100</f>
        <v>-97.36</v>
      </c>
      <c r="I15" s="36">
        <v>18228</v>
      </c>
      <c r="J15" s="169">
        <f t="shared" si="1"/>
        <v>1835.03</v>
      </c>
      <c r="K15" s="165">
        <v>18424</v>
      </c>
      <c r="L15" s="169">
        <f t="shared" si="1"/>
        <v>1.08</v>
      </c>
      <c r="M15" s="165">
        <v>18697</v>
      </c>
      <c r="N15" s="169">
        <f t="shared" si="1"/>
        <v>1.48</v>
      </c>
      <c r="O15" s="78"/>
      <c r="Q15" s="169"/>
    </row>
    <row r="16" spans="1:255" s="77" customFormat="1" ht="12.95" customHeight="1">
      <c r="A16" s="244"/>
      <c r="B16" s="49" t="s">
        <v>50</v>
      </c>
      <c r="C16" s="48"/>
      <c r="D16" s="165">
        <v>42000</v>
      </c>
      <c r="E16" s="165">
        <v>36700</v>
      </c>
      <c r="F16" s="169">
        <f t="shared" si="0"/>
        <v>-12.62</v>
      </c>
      <c r="G16" s="36">
        <v>1742</v>
      </c>
      <c r="H16" s="169">
        <f t="shared" si="1"/>
        <v>-95.25</v>
      </c>
      <c r="I16" s="36">
        <v>19728</v>
      </c>
      <c r="J16" s="169">
        <f t="shared" si="1"/>
        <v>1032.49</v>
      </c>
      <c r="K16" s="165">
        <v>21668</v>
      </c>
      <c r="L16" s="169">
        <f t="shared" si="1"/>
        <v>9.83</v>
      </c>
      <c r="M16" s="165">
        <v>21980</v>
      </c>
      <c r="N16" s="169">
        <f t="shared" si="1"/>
        <v>1.44</v>
      </c>
      <c r="O16" s="78"/>
    </row>
    <row r="17" spans="1:15" s="77" customFormat="1" ht="15">
      <c r="A17" s="244"/>
      <c r="B17" s="49" t="s">
        <v>142</v>
      </c>
      <c r="C17" s="48"/>
      <c r="D17" s="165">
        <v>41900</v>
      </c>
      <c r="E17" s="165">
        <v>36700</v>
      </c>
      <c r="F17" s="169">
        <f t="shared" si="0"/>
        <v>-12.41</v>
      </c>
      <c r="G17" s="36">
        <v>1742</v>
      </c>
      <c r="H17" s="169">
        <f t="shared" si="1"/>
        <v>-95.25</v>
      </c>
      <c r="I17" s="36">
        <v>19728</v>
      </c>
      <c r="J17" s="169">
        <f t="shared" si="1"/>
        <v>1032.49</v>
      </c>
      <c r="K17" s="165">
        <v>21668</v>
      </c>
      <c r="L17" s="169">
        <f t="shared" si="1"/>
        <v>9.83</v>
      </c>
      <c r="M17" s="165">
        <v>21980</v>
      </c>
      <c r="N17" s="169">
        <f t="shared" si="1"/>
        <v>1.44</v>
      </c>
      <c r="O17" s="78"/>
    </row>
    <row r="18" spans="1:15" s="77" customFormat="1" ht="15">
      <c r="A18" s="244"/>
      <c r="B18" s="49" t="s">
        <v>52</v>
      </c>
      <c r="C18" s="48"/>
      <c r="D18" s="165">
        <f>D15-D17</f>
        <v>-1100</v>
      </c>
      <c r="E18" s="165">
        <f>E15-E17</f>
        <v>-1000</v>
      </c>
      <c r="F18" s="169">
        <f t="shared" si="0"/>
        <v>-9.09</v>
      </c>
      <c r="G18" s="36">
        <f>G15-G17</f>
        <v>-800</v>
      </c>
      <c r="H18" s="169">
        <f t="shared" si="1"/>
        <v>-20</v>
      </c>
      <c r="I18" s="36">
        <f>I15-I17</f>
        <v>-1500</v>
      </c>
      <c r="J18" s="169">
        <f t="shared" si="1"/>
        <v>87.5</v>
      </c>
      <c r="K18" s="165">
        <f>K15-K17</f>
        <v>-3244</v>
      </c>
      <c r="L18" s="169">
        <f t="shared" si="1"/>
        <v>116.27</v>
      </c>
      <c r="M18" s="165">
        <f>M15-M17</f>
        <v>-3283</v>
      </c>
      <c r="N18" s="169">
        <f t="shared" si="1"/>
        <v>1.2</v>
      </c>
      <c r="O18" s="78"/>
    </row>
    <row r="19" spans="1:15" s="77" customFormat="1" ht="15">
      <c r="A19" s="244"/>
      <c r="B19" s="49" t="s">
        <v>36</v>
      </c>
      <c r="C19" s="48"/>
      <c r="D19" s="167">
        <v>10890</v>
      </c>
      <c r="E19" s="167">
        <v>-4300</v>
      </c>
      <c r="F19" s="169">
        <f t="shared" si="0"/>
        <v>-139.49</v>
      </c>
      <c r="G19" s="36">
        <v>420</v>
      </c>
      <c r="H19" s="169">
        <f t="shared" si="1"/>
        <v>-109.77</v>
      </c>
      <c r="I19" s="36">
        <v>5015</v>
      </c>
      <c r="J19" s="169">
        <f t="shared" si="1"/>
        <v>1094.05</v>
      </c>
      <c r="K19" s="36">
        <v>900</v>
      </c>
      <c r="L19" s="169">
        <f t="shared" si="1"/>
        <v>-82.05</v>
      </c>
      <c r="M19" s="163">
        <v>200</v>
      </c>
      <c r="N19" s="169">
        <f t="shared" si="1"/>
        <v>-77.78</v>
      </c>
      <c r="O19" s="78"/>
    </row>
    <row r="20" spans="1:15" s="77" customFormat="1" ht="15">
      <c r="A20" s="244"/>
      <c r="B20" s="49" t="s">
        <v>53</v>
      </c>
      <c r="C20" s="48"/>
      <c r="D20" s="165">
        <v>59500</v>
      </c>
      <c r="E20" s="165">
        <v>53000</v>
      </c>
      <c r="F20" s="169">
        <f t="shared" si="0"/>
        <v>-10.92</v>
      </c>
      <c r="G20" s="36">
        <v>51000</v>
      </c>
      <c r="H20" s="169">
        <f t="shared" si="1"/>
        <v>-3.77</v>
      </c>
      <c r="I20" s="36">
        <v>56540</v>
      </c>
      <c r="J20" s="169">
        <f t="shared" si="1"/>
        <v>10.86</v>
      </c>
      <c r="K20" s="36">
        <v>56940</v>
      </c>
      <c r="L20" s="169">
        <f t="shared" si="1"/>
        <v>0.71</v>
      </c>
      <c r="M20" s="163">
        <v>57140</v>
      </c>
      <c r="N20" s="169">
        <f t="shared" si="1"/>
        <v>0.35</v>
      </c>
      <c r="O20" s="78"/>
    </row>
    <row r="21" spans="1:15" s="77" customFormat="1" ht="15">
      <c r="A21" s="244"/>
      <c r="B21" s="49" t="s">
        <v>54</v>
      </c>
      <c r="C21" s="48"/>
      <c r="D21" s="167">
        <v>56050</v>
      </c>
      <c r="E21" s="167">
        <v>49560</v>
      </c>
      <c r="F21" s="169">
        <f t="shared" si="0"/>
        <v>-11.58</v>
      </c>
      <c r="G21" s="36">
        <v>49980</v>
      </c>
      <c r="H21" s="169">
        <f t="shared" si="1"/>
        <v>0.85</v>
      </c>
      <c r="I21" s="36">
        <v>54995</v>
      </c>
      <c r="J21" s="169">
        <f t="shared" si="1"/>
        <v>10.029999999999999</v>
      </c>
      <c r="K21" s="36">
        <v>55895</v>
      </c>
      <c r="L21" s="169">
        <f t="shared" si="1"/>
        <v>1.64</v>
      </c>
      <c r="M21" s="163">
        <v>56095</v>
      </c>
      <c r="N21" s="169">
        <f t="shared" si="1"/>
        <v>0.36</v>
      </c>
      <c r="O21" s="78"/>
    </row>
    <row r="22" spans="1:15" s="77" customFormat="1" ht="15">
      <c r="A22" s="133"/>
      <c r="B22" s="51"/>
      <c r="C22" s="50"/>
      <c r="D22" s="42"/>
      <c r="E22" s="42"/>
      <c r="F22" s="170"/>
      <c r="G22" s="42"/>
      <c r="H22" s="170"/>
      <c r="I22" s="45"/>
      <c r="J22" s="170"/>
      <c r="K22" s="45"/>
      <c r="L22" s="173"/>
      <c r="M22" s="98"/>
      <c r="N22" s="170"/>
      <c r="O22" s="78"/>
    </row>
    <row r="23" spans="1:15" s="77" customFormat="1" ht="15">
      <c r="A23" s="70"/>
      <c r="B23" s="70"/>
      <c r="C23" s="70"/>
      <c r="D23" s="70"/>
      <c r="E23" s="70"/>
      <c r="F23" s="70"/>
      <c r="G23" s="70"/>
      <c r="H23" s="70"/>
      <c r="I23" s="70"/>
      <c r="J23" s="70"/>
      <c r="M23" s="70"/>
      <c r="O23" s="78"/>
    </row>
    <row r="24" spans="1:15" s="77" customFormat="1" ht="15">
      <c r="A24" s="419" t="s">
        <v>35</v>
      </c>
      <c r="B24" s="420"/>
      <c r="C24" s="20"/>
      <c r="D24" s="423" t="s">
        <v>68</v>
      </c>
      <c r="E24" s="424"/>
      <c r="F24" s="424"/>
      <c r="G24" s="424"/>
      <c r="H24" s="424"/>
      <c r="I24" s="424"/>
      <c r="J24" s="424"/>
      <c r="K24" s="424"/>
      <c r="L24" s="424"/>
      <c r="M24" s="424"/>
      <c r="N24" s="425"/>
      <c r="O24" s="78"/>
    </row>
    <row r="25" spans="1:15" s="77" customFormat="1" ht="15">
      <c r="A25" s="426"/>
      <c r="B25" s="427"/>
      <c r="C25" s="55"/>
      <c r="D25" s="23"/>
      <c r="E25" s="22"/>
      <c r="F25" s="22"/>
      <c r="G25" s="22"/>
      <c r="H25" s="22"/>
      <c r="I25" s="22"/>
      <c r="J25" s="22"/>
      <c r="K25" s="22"/>
      <c r="L25" s="21"/>
      <c r="M25" s="94"/>
      <c r="N25" s="22"/>
    </row>
    <row r="26" spans="1:15" s="77" customFormat="1" ht="15">
      <c r="A26" s="426"/>
      <c r="B26" s="427"/>
      <c r="C26" s="26"/>
      <c r="D26" s="24" t="s">
        <v>228</v>
      </c>
      <c r="E26" s="383" t="s">
        <v>236</v>
      </c>
      <c r="F26" s="25" t="s">
        <v>63</v>
      </c>
      <c r="G26" s="383" t="s">
        <v>237</v>
      </c>
      <c r="H26" s="25" t="s">
        <v>63</v>
      </c>
      <c r="I26" s="383" t="s">
        <v>291</v>
      </c>
      <c r="J26" s="25" t="s">
        <v>63</v>
      </c>
      <c r="K26" s="383" t="s">
        <v>297</v>
      </c>
      <c r="L26" s="26" t="s">
        <v>63</v>
      </c>
      <c r="M26" s="99" t="s">
        <v>298</v>
      </c>
      <c r="N26" s="25" t="s">
        <v>63</v>
      </c>
    </row>
    <row r="27" spans="1:15" s="77" customFormat="1" ht="15">
      <c r="A27" s="428"/>
      <c r="B27" s="429"/>
      <c r="C27" s="26"/>
      <c r="D27" s="24"/>
      <c r="E27" s="25"/>
      <c r="F27" s="25"/>
      <c r="G27" s="25"/>
      <c r="H27" s="25"/>
      <c r="I27" s="25"/>
      <c r="J27" s="25"/>
      <c r="K27" s="25"/>
      <c r="L27" s="26"/>
      <c r="M27" s="97"/>
      <c r="N27" s="25"/>
    </row>
    <row r="28" spans="1:15" s="77" customFormat="1" ht="15.75">
      <c r="A28" s="243"/>
      <c r="B28" s="47"/>
      <c r="C28" s="62"/>
      <c r="D28" s="31"/>
      <c r="E28" s="31"/>
      <c r="F28" s="32"/>
      <c r="G28" s="31"/>
      <c r="H28" s="31"/>
      <c r="I28" s="33"/>
      <c r="J28" s="34"/>
      <c r="K28" s="34"/>
      <c r="L28" s="35"/>
      <c r="M28" s="95"/>
      <c r="N28" s="34"/>
    </row>
    <row r="29" spans="1:15" s="77" customFormat="1" ht="15">
      <c r="A29" s="244"/>
      <c r="B29" s="49" t="s">
        <v>49</v>
      </c>
      <c r="C29" s="48"/>
      <c r="D29" s="165">
        <f>D14*1.1097</f>
        <v>45276</v>
      </c>
      <c r="E29" s="165">
        <f>E14*1.05</f>
        <v>37485</v>
      </c>
      <c r="F29" s="169">
        <f>E29/D29*100-100</f>
        <v>-17.21</v>
      </c>
      <c r="G29" s="165">
        <f>G14</f>
        <v>942</v>
      </c>
      <c r="H29" s="169">
        <f>G29/E29*100-100</f>
        <v>-97.49</v>
      </c>
      <c r="I29" s="165">
        <f>I14/1.045</f>
        <v>17443</v>
      </c>
      <c r="J29" s="169">
        <f>I29/G29*100-100</f>
        <v>1751.7</v>
      </c>
      <c r="K29" s="165">
        <f>K14/1.092</f>
        <v>16872</v>
      </c>
      <c r="L29" s="169">
        <f>K29/I29*100-100</f>
        <v>-3.27</v>
      </c>
      <c r="M29" s="165">
        <f>M14/1.1411</f>
        <v>16385</v>
      </c>
      <c r="N29" s="169">
        <f>M29/K29*100-100</f>
        <v>-2.89</v>
      </c>
      <c r="O29" s="78"/>
    </row>
    <row r="30" spans="1:15" s="77" customFormat="1" ht="15">
      <c r="A30" s="244"/>
      <c r="B30" s="49" t="s">
        <v>51</v>
      </c>
      <c r="C30" s="48"/>
      <c r="D30" s="165">
        <f>D15*1.1097</f>
        <v>45276</v>
      </c>
      <c r="E30" s="165">
        <f>E15*1.05</f>
        <v>37485</v>
      </c>
      <c r="F30" s="169">
        <f t="shared" ref="F30:F36" si="2">E30/D30*100-100</f>
        <v>-17.21</v>
      </c>
      <c r="G30" s="165">
        <f t="shared" ref="G30:G36" si="3">G15</f>
        <v>942</v>
      </c>
      <c r="H30" s="169">
        <f t="shared" ref="H30:H36" si="4">G30/E30*100-100</f>
        <v>-97.49</v>
      </c>
      <c r="I30" s="165">
        <f>I15/1.045</f>
        <v>17443</v>
      </c>
      <c r="J30" s="169">
        <f t="shared" ref="J30:J36" si="5">I30/G30*100-100</f>
        <v>1751.7</v>
      </c>
      <c r="K30" s="165">
        <f>K15/1.092</f>
        <v>16872</v>
      </c>
      <c r="L30" s="169">
        <f t="shared" ref="L30:L36" si="6">K30/I30*100-100</f>
        <v>-3.27</v>
      </c>
      <c r="M30" s="165">
        <f>M15/1.1411</f>
        <v>16385</v>
      </c>
      <c r="N30" s="169">
        <f t="shared" ref="N30:N36" si="7">M30/K30*100-100</f>
        <v>-2.89</v>
      </c>
      <c r="O30" s="78"/>
    </row>
    <row r="31" spans="1:15" s="77" customFormat="1" ht="15">
      <c r="A31" s="244"/>
      <c r="B31" s="49" t="s">
        <v>50</v>
      </c>
      <c r="C31" s="48"/>
      <c r="D31" s="165">
        <f>D16*1.1097</f>
        <v>46607</v>
      </c>
      <c r="E31" s="165">
        <f>E16*1.05</f>
        <v>38535</v>
      </c>
      <c r="F31" s="169">
        <f t="shared" si="2"/>
        <v>-17.32</v>
      </c>
      <c r="G31" s="165">
        <f t="shared" si="3"/>
        <v>1742</v>
      </c>
      <c r="H31" s="169">
        <f t="shared" si="4"/>
        <v>-95.48</v>
      </c>
      <c r="I31" s="165">
        <f>I16/1.045</f>
        <v>18878</v>
      </c>
      <c r="J31" s="169">
        <f t="shared" si="5"/>
        <v>983.7</v>
      </c>
      <c r="K31" s="165">
        <f>K16/1.092</f>
        <v>19842</v>
      </c>
      <c r="L31" s="169">
        <f t="shared" si="6"/>
        <v>5.1100000000000003</v>
      </c>
      <c r="M31" s="165">
        <f>M16/1.1411</f>
        <v>19262</v>
      </c>
      <c r="N31" s="169">
        <f t="shared" si="7"/>
        <v>-2.92</v>
      </c>
      <c r="O31" s="78"/>
    </row>
    <row r="32" spans="1:15" s="77" customFormat="1" ht="15">
      <c r="A32" s="244"/>
      <c r="B32" s="49" t="s">
        <v>142</v>
      </c>
      <c r="C32" s="48"/>
      <c r="D32" s="165">
        <f>D17*1.1097</f>
        <v>46496</v>
      </c>
      <c r="E32" s="165">
        <f>E17*1.05</f>
        <v>38535</v>
      </c>
      <c r="F32" s="169">
        <f t="shared" si="2"/>
        <v>-17.12</v>
      </c>
      <c r="G32" s="165">
        <f t="shared" si="3"/>
        <v>1742</v>
      </c>
      <c r="H32" s="169">
        <f t="shared" si="4"/>
        <v>-95.48</v>
      </c>
      <c r="I32" s="165">
        <f>I17/1.045</f>
        <v>18878</v>
      </c>
      <c r="J32" s="169">
        <f t="shared" si="5"/>
        <v>983.7</v>
      </c>
      <c r="K32" s="165">
        <f>K17/1.092</f>
        <v>19842</v>
      </c>
      <c r="L32" s="169">
        <f t="shared" si="6"/>
        <v>5.1100000000000003</v>
      </c>
      <c r="M32" s="165">
        <f>M17/1.1411</f>
        <v>19262</v>
      </c>
      <c r="N32" s="169">
        <f t="shared" si="7"/>
        <v>-2.92</v>
      </c>
      <c r="O32" s="78"/>
    </row>
    <row r="33" spans="1:15" s="77" customFormat="1" ht="15">
      <c r="A33" s="244"/>
      <c r="B33" s="49" t="s">
        <v>52</v>
      </c>
      <c r="C33" s="48"/>
      <c r="D33" s="165">
        <f>D30-D32</f>
        <v>-1220</v>
      </c>
      <c r="E33" s="165">
        <f>E30-E32</f>
        <v>-1050</v>
      </c>
      <c r="F33" s="169">
        <f t="shared" si="2"/>
        <v>-13.93</v>
      </c>
      <c r="G33" s="165">
        <f>G30-G32</f>
        <v>-800</v>
      </c>
      <c r="H33" s="169">
        <f t="shared" si="4"/>
        <v>-23.81</v>
      </c>
      <c r="I33" s="165">
        <f>I30-I32</f>
        <v>-1435</v>
      </c>
      <c r="J33" s="169">
        <f t="shared" si="5"/>
        <v>79.38</v>
      </c>
      <c r="K33" s="165">
        <f>K30-K32</f>
        <v>-2970</v>
      </c>
      <c r="L33" s="169">
        <f t="shared" si="6"/>
        <v>106.97</v>
      </c>
      <c r="M33" s="165">
        <f>M18/1.1411</f>
        <v>-2877</v>
      </c>
      <c r="N33" s="169">
        <f t="shared" si="7"/>
        <v>-3.13</v>
      </c>
      <c r="O33" s="78"/>
    </row>
    <row r="34" spans="1:15" s="77" customFormat="1" ht="15">
      <c r="A34" s="244"/>
      <c r="B34" s="49" t="s">
        <v>36</v>
      </c>
      <c r="C34" s="48"/>
      <c r="D34" s="165">
        <f>D19*1.1097</f>
        <v>12085</v>
      </c>
      <c r="E34" s="165">
        <f>E19*1.05</f>
        <v>-4515</v>
      </c>
      <c r="F34" s="169">
        <f t="shared" si="2"/>
        <v>-137.36000000000001</v>
      </c>
      <c r="G34" s="167">
        <f t="shared" si="3"/>
        <v>420</v>
      </c>
      <c r="H34" s="169">
        <f t="shared" si="4"/>
        <v>-109.3</v>
      </c>
      <c r="I34" s="165">
        <f>I19/1.045</f>
        <v>4799</v>
      </c>
      <c r="J34" s="169">
        <f t="shared" si="5"/>
        <v>1042.6199999999999</v>
      </c>
      <c r="K34" s="165">
        <f>K19/1.092</f>
        <v>824</v>
      </c>
      <c r="L34" s="169">
        <f t="shared" si="6"/>
        <v>-82.83</v>
      </c>
      <c r="M34" s="165">
        <f>M19/1.1827</f>
        <v>169</v>
      </c>
      <c r="N34" s="169">
        <f t="shared" si="7"/>
        <v>-79.489999999999995</v>
      </c>
      <c r="O34" s="78"/>
    </row>
    <row r="35" spans="1:15" s="77" customFormat="1" ht="15">
      <c r="A35" s="244"/>
      <c r="B35" s="49" t="s">
        <v>53</v>
      </c>
      <c r="C35" s="48"/>
      <c r="D35" s="165">
        <f>D20*1.1097</f>
        <v>66027</v>
      </c>
      <c r="E35" s="165">
        <f>E20*1.05</f>
        <v>55650</v>
      </c>
      <c r="F35" s="169">
        <v>0</v>
      </c>
      <c r="G35" s="167">
        <f t="shared" si="3"/>
        <v>51000</v>
      </c>
      <c r="H35" s="169">
        <f t="shared" si="4"/>
        <v>-8.36</v>
      </c>
      <c r="I35" s="165">
        <f>I20/1.045</f>
        <v>54105</v>
      </c>
      <c r="J35" s="169">
        <f t="shared" si="5"/>
        <v>6.09</v>
      </c>
      <c r="K35" s="165">
        <f>K20/1.092</f>
        <v>52143</v>
      </c>
      <c r="L35" s="169">
        <f t="shared" si="6"/>
        <v>-3.63</v>
      </c>
      <c r="M35" s="165">
        <f>M20/1.1411</f>
        <v>50074</v>
      </c>
      <c r="N35" s="169">
        <f t="shared" si="7"/>
        <v>-3.97</v>
      </c>
      <c r="O35" s="78"/>
    </row>
    <row r="36" spans="1:15" s="77" customFormat="1" ht="15">
      <c r="A36" s="244"/>
      <c r="B36" s="49" t="s">
        <v>54</v>
      </c>
      <c r="C36" s="48"/>
      <c r="D36" s="165">
        <f>D21*1.1097</f>
        <v>62199</v>
      </c>
      <c r="E36" s="165">
        <f>E21*1.05</f>
        <v>52038</v>
      </c>
      <c r="F36" s="169">
        <f t="shared" si="2"/>
        <v>-16.34</v>
      </c>
      <c r="G36" s="167">
        <f t="shared" si="3"/>
        <v>49980</v>
      </c>
      <c r="H36" s="169">
        <f t="shared" si="4"/>
        <v>-3.95</v>
      </c>
      <c r="I36" s="165">
        <f>I21/1.045</f>
        <v>52627</v>
      </c>
      <c r="J36" s="169">
        <f t="shared" si="5"/>
        <v>5.3</v>
      </c>
      <c r="K36" s="165">
        <f>K21/1.092</f>
        <v>51186</v>
      </c>
      <c r="L36" s="169">
        <f t="shared" si="6"/>
        <v>-2.74</v>
      </c>
      <c r="M36" s="165">
        <f>M21/1.1411</f>
        <v>49159</v>
      </c>
      <c r="N36" s="169">
        <f t="shared" si="7"/>
        <v>-3.96</v>
      </c>
      <c r="O36" s="78"/>
    </row>
    <row r="37" spans="1:15" s="77" customFormat="1" ht="15">
      <c r="A37" s="133"/>
      <c r="B37" s="51"/>
      <c r="C37" s="50"/>
      <c r="D37" s="42"/>
      <c r="E37" s="42"/>
      <c r="F37" s="43"/>
      <c r="G37" s="42"/>
      <c r="H37" s="42"/>
      <c r="I37" s="45"/>
      <c r="J37" s="45"/>
      <c r="K37" s="45"/>
      <c r="L37" s="46"/>
      <c r="M37" s="98"/>
      <c r="N37" s="45"/>
    </row>
    <row r="38" spans="1:15" s="77" customFormat="1" ht="15">
      <c r="A38" s="70"/>
      <c r="B38" s="70" t="s">
        <v>17</v>
      </c>
      <c r="C38" s="70"/>
      <c r="D38" s="70"/>
      <c r="E38" s="70"/>
      <c r="F38" s="70"/>
      <c r="G38" s="70"/>
      <c r="H38" s="70"/>
      <c r="I38" s="70"/>
      <c r="J38" s="70"/>
      <c r="M38" s="70"/>
    </row>
    <row r="39" spans="1:15" s="77" customFormat="1" ht="15">
      <c r="A39" s="70"/>
      <c r="B39" s="70"/>
      <c r="C39" s="70"/>
      <c r="D39" s="70"/>
      <c r="E39" s="70"/>
      <c r="F39" s="70"/>
      <c r="G39" s="70"/>
      <c r="H39" s="70"/>
      <c r="I39" s="70"/>
      <c r="J39" s="70"/>
      <c r="M39" s="70"/>
    </row>
    <row r="40" spans="1:15" s="77" customFormat="1" ht="15">
      <c r="A40" s="70"/>
      <c r="B40" s="70"/>
      <c r="C40" s="70"/>
      <c r="D40" s="70"/>
      <c r="E40" s="70"/>
      <c r="F40" s="70"/>
      <c r="G40" s="70"/>
      <c r="H40" s="70"/>
      <c r="I40" s="70"/>
      <c r="J40" s="70"/>
      <c r="M40" s="70"/>
    </row>
    <row r="41" spans="1:15" s="77" customFormat="1" ht="15">
      <c r="A41" s="70"/>
      <c r="B41" s="70"/>
      <c r="C41" s="70"/>
      <c r="D41" s="70"/>
      <c r="E41" s="70"/>
      <c r="F41" s="70"/>
      <c r="G41" s="70"/>
      <c r="H41" s="70"/>
      <c r="I41" s="70"/>
      <c r="J41" s="70"/>
      <c r="M41" s="70"/>
    </row>
    <row r="42" spans="1:15" s="77" customFormat="1" ht="15">
      <c r="A42" s="70"/>
      <c r="B42" s="70"/>
      <c r="C42" s="70"/>
      <c r="D42" s="70"/>
      <c r="E42" s="70"/>
      <c r="F42" s="70"/>
      <c r="G42" s="70"/>
      <c r="H42" s="70"/>
      <c r="I42" s="70"/>
      <c r="J42" s="70"/>
      <c r="M42" s="70"/>
    </row>
    <row r="43" spans="1:15" ht="16.5">
      <c r="B43" s="374"/>
      <c r="C43" s="12"/>
      <c r="D43" s="12"/>
      <c r="G43" s="356" t="s">
        <v>248</v>
      </c>
      <c r="H43" s="356"/>
      <c r="I43" s="1"/>
      <c r="L43" s="356" t="s">
        <v>248</v>
      </c>
      <c r="M43" s="356"/>
    </row>
    <row r="44" spans="1:15">
      <c r="B44" s="357" t="s">
        <v>263</v>
      </c>
      <c r="G44" s="365" t="s">
        <v>288</v>
      </c>
      <c r="H44" s="365"/>
      <c r="I44" s="1"/>
      <c r="L44" s="435" t="s">
        <v>308</v>
      </c>
      <c r="M44" s="435"/>
      <c r="N44" s="435"/>
    </row>
    <row r="45" spans="1:15">
      <c r="B45" s="357" t="s">
        <v>240</v>
      </c>
      <c r="G45" s="365" t="s">
        <v>289</v>
      </c>
      <c r="H45" s="365"/>
      <c r="I45" s="1"/>
      <c r="L45" s="435" t="s">
        <v>312</v>
      </c>
      <c r="M45" s="435"/>
      <c r="N45" s="435"/>
    </row>
  </sheetData>
  <mergeCells count="11">
    <mergeCell ref="L44:N44"/>
    <mergeCell ref="L45:N45"/>
    <mergeCell ref="A1:N1"/>
    <mergeCell ref="A5:N5"/>
    <mergeCell ref="E4:J4"/>
    <mergeCell ref="D9:N9"/>
    <mergeCell ref="A24:B27"/>
    <mergeCell ref="D24:N24"/>
    <mergeCell ref="A9:B12"/>
    <mergeCell ref="E3:J3"/>
    <mergeCell ref="A2:N2"/>
  </mergeCells>
  <phoneticPr fontId="0" type="noConversion"/>
  <printOptions horizontalCentered="1"/>
  <pageMargins left="0.19685039370078741" right="0.15748031496062992" top="0.27559055118110237" bottom="0.19685039370078741" header="0" footer="0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47"/>
  <sheetViews>
    <sheetView topLeftCell="A13" zoomScale="75" zoomScaleNormal="75" zoomScaleSheetLayoutView="50" workbookViewId="0">
      <selection activeCell="E31" sqref="E31:F31"/>
    </sheetView>
  </sheetViews>
  <sheetFormatPr defaultRowHeight="14.25"/>
  <cols>
    <col min="1" max="1" width="3.28515625" style="5" customWidth="1"/>
    <col min="2" max="2" width="35.5703125" style="5" customWidth="1"/>
    <col min="3" max="3" width="0.140625" style="5" hidden="1" customWidth="1"/>
    <col min="4" max="9" width="14.7109375" style="5" customWidth="1"/>
    <col min="10" max="10" width="10.7109375" style="5" customWidth="1"/>
    <col min="11" max="11" width="13.7109375" style="1" customWidth="1"/>
    <col min="12" max="12" width="10.7109375" style="1" customWidth="1"/>
    <col min="13" max="13" width="13.7109375" style="5" customWidth="1"/>
    <col min="14" max="14" width="10.7109375" style="1" customWidth="1"/>
    <col min="15" max="15" width="9" style="1" customWidth="1"/>
    <col min="16" max="16384" width="9.140625" style="1"/>
  </cols>
  <sheetData>
    <row r="1" spans="1:250" ht="20.25" customHeight="1">
      <c r="A1" s="439" t="s">
        <v>301</v>
      </c>
      <c r="B1" s="439"/>
      <c r="C1" s="439"/>
      <c r="D1" s="439"/>
      <c r="E1" s="439"/>
      <c r="F1" s="439"/>
      <c r="G1" s="439"/>
      <c r="H1" s="439"/>
      <c r="I1" s="439"/>
      <c r="J1" s="87"/>
      <c r="K1" s="87"/>
      <c r="L1" s="13"/>
      <c r="M1" s="13"/>
      <c r="N1" s="13"/>
    </row>
    <row r="2" spans="1:250" ht="20.25" customHeight="1">
      <c r="A2" s="290"/>
      <c r="B2" s="413" t="s">
        <v>292</v>
      </c>
      <c r="C2" s="413"/>
      <c r="D2" s="413"/>
      <c r="E2" s="413"/>
      <c r="F2" s="413"/>
      <c r="G2" s="413"/>
      <c r="H2" s="413"/>
      <c r="I2" s="413"/>
      <c r="J2" s="87"/>
      <c r="K2" s="87"/>
      <c r="L2" s="13"/>
      <c r="M2" s="13"/>
      <c r="N2" s="13"/>
    </row>
    <row r="3" spans="1:250" ht="20.25" customHeight="1">
      <c r="A3" s="290"/>
      <c r="B3" s="413" t="s">
        <v>39</v>
      </c>
      <c r="C3" s="413"/>
      <c r="D3" s="413"/>
      <c r="E3" s="413"/>
      <c r="F3" s="413"/>
      <c r="G3" s="413"/>
      <c r="H3" s="413"/>
      <c r="I3" s="413"/>
      <c r="J3" s="87"/>
      <c r="K3" s="87"/>
      <c r="L3" s="13"/>
      <c r="M3" s="13"/>
      <c r="N3" s="13"/>
    </row>
    <row r="4" spans="1:250" ht="20.25" customHeight="1">
      <c r="A4" s="290"/>
      <c r="B4" s="303"/>
      <c r="C4" s="303"/>
      <c r="D4" s="413" t="s">
        <v>22</v>
      </c>
      <c r="E4" s="413"/>
      <c r="F4" s="413"/>
      <c r="G4" s="413"/>
      <c r="H4" s="303"/>
      <c r="I4" s="303"/>
      <c r="J4" s="87"/>
      <c r="K4" s="87"/>
      <c r="L4" s="13"/>
      <c r="M4" s="13"/>
      <c r="N4" s="13"/>
    </row>
    <row r="5" spans="1:250" ht="21" customHeight="1">
      <c r="A5" s="440" t="s">
        <v>274</v>
      </c>
      <c r="B5" s="440"/>
      <c r="C5" s="440"/>
      <c r="D5" s="440"/>
      <c r="E5" s="440"/>
      <c r="F5" s="440"/>
      <c r="G5" s="440"/>
      <c r="H5" s="440"/>
      <c r="I5" s="440"/>
      <c r="J5" s="89"/>
      <c r="K5" s="89"/>
      <c r="L5" s="15"/>
      <c r="M5" s="15"/>
      <c r="N5" s="15"/>
    </row>
    <row r="6" spans="1:250" ht="21" customHeight="1">
      <c r="A6" s="8"/>
      <c r="B6" s="8"/>
      <c r="C6" s="8"/>
      <c r="D6" s="8"/>
      <c r="E6" s="48" t="s">
        <v>70</v>
      </c>
      <c r="F6" s="8"/>
      <c r="G6" s="8"/>
      <c r="H6" s="8"/>
      <c r="I6" s="8"/>
      <c r="J6" s="90"/>
      <c r="K6" s="90"/>
      <c r="L6" s="16"/>
      <c r="M6" s="16"/>
      <c r="N6" s="16"/>
    </row>
    <row r="7" spans="1:250" ht="21" customHeight="1">
      <c r="A7" s="8"/>
      <c r="B7" s="8"/>
      <c r="C7" s="8"/>
      <c r="D7" s="8"/>
      <c r="E7" s="8"/>
      <c r="F7" s="8"/>
      <c r="G7" s="8"/>
      <c r="H7" s="8"/>
      <c r="I7" s="8"/>
      <c r="J7" s="90"/>
      <c r="K7" s="90"/>
      <c r="L7" s="16"/>
      <c r="M7" s="16"/>
      <c r="N7" s="16"/>
    </row>
    <row r="8" spans="1:250" ht="21" customHeight="1">
      <c r="A8" s="8"/>
      <c r="B8" s="298" t="s">
        <v>25</v>
      </c>
      <c r="C8" s="8"/>
      <c r="D8" s="8"/>
      <c r="E8" s="8"/>
      <c r="F8" s="8"/>
      <c r="G8" s="8"/>
      <c r="H8" s="444" t="s">
        <v>299</v>
      </c>
      <c r="I8" s="444"/>
      <c r="J8" s="90"/>
      <c r="K8" s="90"/>
      <c r="L8" s="16"/>
      <c r="M8" s="16"/>
      <c r="N8" s="16"/>
    </row>
    <row r="9" spans="1:250" ht="21" customHeight="1">
      <c r="A9" s="12"/>
      <c r="B9" s="6"/>
      <c r="D9" s="443"/>
      <c r="E9" s="443"/>
      <c r="F9" s="443"/>
      <c r="G9" s="6"/>
      <c r="H9" s="441" t="s">
        <v>59</v>
      </c>
      <c r="I9" s="441"/>
      <c r="J9" s="2"/>
      <c r="K9" s="2"/>
    </row>
    <row r="10" spans="1:250" s="61" customFormat="1" ht="21" customHeight="1" thickBot="1">
      <c r="A10" s="423" t="s">
        <v>69</v>
      </c>
      <c r="B10" s="424"/>
      <c r="C10" s="18"/>
      <c r="D10" s="68" t="s">
        <v>236</v>
      </c>
      <c r="E10" s="19" t="s">
        <v>63</v>
      </c>
      <c r="F10" s="382" t="s">
        <v>228</v>
      </c>
      <c r="G10" s="19" t="s">
        <v>63</v>
      </c>
      <c r="H10" s="382" t="s">
        <v>225</v>
      </c>
      <c r="I10" s="68" t="s">
        <v>63</v>
      </c>
      <c r="J10" s="83"/>
      <c r="K10" s="83"/>
    </row>
    <row r="11" spans="1:250" s="85" customFormat="1" ht="21" customHeight="1">
      <c r="A11" s="243"/>
      <c r="B11" s="47"/>
      <c r="C11" s="62"/>
      <c r="D11" s="188"/>
      <c r="E11" s="193"/>
      <c r="F11" s="191"/>
      <c r="G11" s="188"/>
      <c r="H11" s="189"/>
      <c r="I11" s="25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</row>
    <row r="12" spans="1:250" s="77" customFormat="1" ht="21" customHeight="1">
      <c r="A12" s="244"/>
      <c r="B12" s="49" t="s">
        <v>0</v>
      </c>
      <c r="C12" s="48"/>
      <c r="D12" s="38">
        <v>51185</v>
      </c>
      <c r="E12" s="195">
        <v>0</v>
      </c>
      <c r="F12" s="38">
        <v>48640</v>
      </c>
      <c r="G12" s="195">
        <v>0</v>
      </c>
      <c r="H12" s="56">
        <v>45833</v>
      </c>
      <c r="I12" s="195">
        <v>0</v>
      </c>
      <c r="J12" s="78"/>
      <c r="K12" s="78"/>
    </row>
    <row r="13" spans="1:250" s="77" customFormat="1" ht="21" customHeight="1">
      <c r="A13" s="244"/>
      <c r="B13" s="49" t="s">
        <v>72</v>
      </c>
      <c r="C13" s="48"/>
      <c r="D13" s="196">
        <v>0</v>
      </c>
      <c r="E13" s="195">
        <v>0</v>
      </c>
      <c r="F13" s="196">
        <v>0</v>
      </c>
      <c r="G13" s="195">
        <v>0</v>
      </c>
      <c r="H13" s="195">
        <v>0</v>
      </c>
      <c r="I13" s="195">
        <v>0</v>
      </c>
      <c r="J13" s="78"/>
      <c r="K13" s="78"/>
    </row>
    <row r="14" spans="1:250" s="77" customFormat="1" ht="21" customHeight="1">
      <c r="A14" s="244"/>
      <c r="B14" s="49" t="s">
        <v>73</v>
      </c>
      <c r="C14" s="48"/>
      <c r="D14" s="307">
        <v>47</v>
      </c>
      <c r="E14" s="195">
        <v>0</v>
      </c>
      <c r="F14" s="307">
        <v>-1</v>
      </c>
      <c r="G14" s="195">
        <v>0</v>
      </c>
      <c r="H14" s="308">
        <v>-39</v>
      </c>
      <c r="I14" s="195">
        <v>0</v>
      </c>
      <c r="J14" s="78"/>
      <c r="K14" s="78"/>
    </row>
    <row r="15" spans="1:250" s="77" customFormat="1" ht="21" customHeight="1">
      <c r="A15" s="244"/>
      <c r="B15" s="49"/>
      <c r="C15" s="48"/>
      <c r="D15" s="38"/>
      <c r="E15" s="194"/>
      <c r="F15" s="192"/>
      <c r="G15" s="185"/>
      <c r="H15" s="190"/>
      <c r="I15" s="255"/>
      <c r="J15" s="78"/>
      <c r="K15" s="78"/>
    </row>
    <row r="16" spans="1:250" s="77" customFormat="1" ht="21" customHeight="1">
      <c r="A16" s="256"/>
      <c r="B16" s="64" t="s">
        <v>38</v>
      </c>
      <c r="C16" s="63"/>
      <c r="D16" s="65">
        <f>SUM(D12:D15)</f>
        <v>51232</v>
      </c>
      <c r="E16" s="197">
        <v>0</v>
      </c>
      <c r="F16" s="65">
        <f>SUM(F12:F15)</f>
        <v>48639</v>
      </c>
      <c r="G16" s="197">
        <v>0</v>
      </c>
      <c r="H16" s="65">
        <f>SUM(H12:H15)</f>
        <v>45794</v>
      </c>
      <c r="I16" s="197">
        <v>0</v>
      </c>
      <c r="J16" s="78"/>
      <c r="K16" s="78"/>
    </row>
    <row r="17" spans="1:13" s="77" customFormat="1" ht="21" customHeight="1">
      <c r="A17" s="50"/>
      <c r="B17" s="50"/>
      <c r="C17" s="50"/>
      <c r="D17" s="44"/>
      <c r="E17" s="71"/>
      <c r="F17" s="44"/>
      <c r="G17" s="44"/>
      <c r="H17" s="46"/>
      <c r="I17" s="46"/>
      <c r="J17" s="78"/>
      <c r="K17" s="78"/>
    </row>
    <row r="18" spans="1:13" s="77" customFormat="1" ht="21" customHeight="1">
      <c r="A18" s="423" t="s">
        <v>74</v>
      </c>
      <c r="B18" s="424"/>
      <c r="C18" s="424"/>
      <c r="D18" s="424"/>
      <c r="E18" s="424"/>
      <c r="F18" s="424"/>
      <c r="G18" s="424"/>
      <c r="H18" s="424"/>
      <c r="I18" s="425"/>
      <c r="J18" s="78"/>
      <c r="K18" s="78"/>
    </row>
    <row r="19" spans="1:13" s="77" customFormat="1" ht="21" customHeight="1">
      <c r="A19" s="428" t="s">
        <v>69</v>
      </c>
      <c r="B19" s="429"/>
      <c r="C19" s="29"/>
      <c r="D19" s="378" t="s">
        <v>236</v>
      </c>
      <c r="E19" s="28" t="s">
        <v>63</v>
      </c>
      <c r="F19" s="28" t="s">
        <v>228</v>
      </c>
      <c r="G19" s="28" t="s">
        <v>63</v>
      </c>
      <c r="H19" s="28" t="s">
        <v>225</v>
      </c>
      <c r="I19" s="28" t="s">
        <v>63</v>
      </c>
      <c r="J19" s="48"/>
      <c r="K19" s="78"/>
      <c r="M19" s="70"/>
    </row>
    <row r="20" spans="1:13" s="77" customFormat="1" ht="21" customHeight="1">
      <c r="A20" s="243"/>
      <c r="B20" s="47"/>
      <c r="C20" s="62"/>
      <c r="D20" s="31"/>
      <c r="E20" s="32"/>
      <c r="F20" s="31"/>
      <c r="G20" s="31"/>
      <c r="H20" s="33"/>
      <c r="I20" s="34"/>
      <c r="J20" s="48"/>
      <c r="K20" s="78"/>
      <c r="M20" s="70"/>
    </row>
    <row r="21" spans="1:13" s="77" customFormat="1" ht="21" customHeight="1">
      <c r="A21" s="244"/>
      <c r="B21" s="49" t="s">
        <v>71</v>
      </c>
      <c r="C21" s="48"/>
      <c r="D21" s="36"/>
      <c r="E21" s="37"/>
      <c r="F21" s="36"/>
      <c r="G21" s="36"/>
      <c r="H21" s="39"/>
      <c r="I21" s="39"/>
      <c r="J21" s="48"/>
      <c r="K21" s="78"/>
      <c r="M21" s="70"/>
    </row>
    <row r="22" spans="1:13" s="77" customFormat="1" ht="21" customHeight="1">
      <c r="A22" s="244"/>
      <c r="B22" s="49" t="s">
        <v>72</v>
      </c>
      <c r="C22" s="48"/>
      <c r="D22" s="36"/>
      <c r="E22" s="41"/>
      <c r="F22" s="36"/>
      <c r="G22" s="36"/>
      <c r="H22" s="39"/>
      <c r="I22" s="39"/>
      <c r="J22" s="48"/>
      <c r="K22" s="78"/>
      <c r="M22" s="70"/>
    </row>
    <row r="23" spans="1:13" s="77" customFormat="1" ht="21" customHeight="1">
      <c r="A23" s="244"/>
      <c r="B23" s="49" t="s">
        <v>73</v>
      </c>
      <c r="C23" s="48"/>
      <c r="D23" s="36"/>
      <c r="E23" s="37"/>
      <c r="F23" s="36"/>
      <c r="G23" s="36"/>
      <c r="H23" s="39"/>
      <c r="I23" s="39"/>
      <c r="J23" s="48"/>
      <c r="K23" s="78"/>
      <c r="M23" s="70"/>
    </row>
    <row r="24" spans="1:13" s="77" customFormat="1" ht="21" customHeight="1">
      <c r="A24" s="244"/>
      <c r="B24" s="49"/>
      <c r="C24" s="48"/>
      <c r="D24" s="36"/>
      <c r="E24" s="37"/>
      <c r="F24" s="36"/>
      <c r="G24" s="36"/>
      <c r="H24" s="39"/>
      <c r="I24" s="39"/>
      <c r="J24" s="48"/>
      <c r="K24" s="78"/>
      <c r="M24" s="70"/>
    </row>
    <row r="25" spans="1:13" s="77" customFormat="1" ht="21" customHeight="1">
      <c r="A25" s="256"/>
      <c r="B25" s="64" t="s">
        <v>38</v>
      </c>
      <c r="C25" s="63"/>
      <c r="D25" s="65"/>
      <c r="E25" s="66"/>
      <c r="F25" s="65"/>
      <c r="G25" s="65"/>
      <c r="H25" s="67"/>
      <c r="I25" s="67"/>
      <c r="J25" s="48"/>
      <c r="K25" s="78"/>
      <c r="M25" s="70"/>
    </row>
    <row r="26" spans="1:13" s="77" customFormat="1" ht="21" customHeight="1">
      <c r="A26" s="70"/>
      <c r="B26" s="70" t="s">
        <v>192</v>
      </c>
      <c r="C26" s="70"/>
      <c r="D26" s="70"/>
      <c r="E26" s="70"/>
      <c r="F26" s="70"/>
      <c r="G26" s="70"/>
      <c r="H26" s="70"/>
      <c r="I26" s="70"/>
      <c r="J26" s="48"/>
      <c r="K26" s="78"/>
      <c r="M26" s="70"/>
    </row>
    <row r="27" spans="1:13" s="77" customFormat="1" ht="21" customHeight="1">
      <c r="A27" s="70"/>
      <c r="B27" s="70"/>
      <c r="C27" s="70"/>
      <c r="D27" s="70"/>
      <c r="E27" s="70"/>
      <c r="F27" s="70"/>
      <c r="G27" s="70"/>
      <c r="H27" s="70"/>
      <c r="I27" s="70"/>
      <c r="J27" s="48"/>
      <c r="K27" s="78"/>
      <c r="M27" s="70"/>
    </row>
    <row r="28" spans="1:13" s="77" customFormat="1" ht="21" customHeight="1">
      <c r="A28" s="70"/>
      <c r="B28" s="351" t="s">
        <v>241</v>
      </c>
      <c r="C28" s="154"/>
      <c r="D28" s="154"/>
      <c r="E28" s="70"/>
      <c r="F28" s="70"/>
      <c r="G28" s="371" t="s">
        <v>248</v>
      </c>
      <c r="H28" s="372"/>
      <c r="I28" s="302"/>
      <c r="J28" s="48"/>
      <c r="K28" s="78"/>
      <c r="M28" s="70"/>
    </row>
    <row r="29" spans="1:13" s="77" customFormat="1" ht="21" customHeight="1">
      <c r="A29" s="70"/>
      <c r="B29" s="350" t="s">
        <v>239</v>
      </c>
      <c r="C29" s="154"/>
      <c r="D29" s="154"/>
      <c r="E29" s="375"/>
      <c r="F29" s="375"/>
      <c r="G29" s="362" t="s">
        <v>288</v>
      </c>
      <c r="H29" s="362"/>
      <c r="I29" s="70"/>
      <c r="J29" s="48"/>
      <c r="K29" s="78"/>
      <c r="M29" s="70"/>
    </row>
    <row r="30" spans="1:13" s="77" customFormat="1" ht="21" customHeight="1">
      <c r="A30" s="70"/>
      <c r="B30" s="350" t="s">
        <v>240</v>
      </c>
      <c r="C30" s="154"/>
      <c r="D30" s="154"/>
      <c r="E30" s="442" t="s">
        <v>308</v>
      </c>
      <c r="F30" s="442"/>
      <c r="G30" s="362" t="s">
        <v>289</v>
      </c>
      <c r="H30" s="362"/>
      <c r="I30" s="70"/>
      <c r="J30" s="48"/>
      <c r="K30" s="78"/>
      <c r="M30" s="70"/>
    </row>
    <row r="31" spans="1:13" s="77" customFormat="1" ht="21" customHeight="1">
      <c r="A31" s="70"/>
      <c r="E31" s="408" t="s">
        <v>310</v>
      </c>
      <c r="F31" s="408"/>
      <c r="I31" s="70"/>
      <c r="J31" s="48"/>
      <c r="K31" s="78"/>
      <c r="M31" s="70"/>
    </row>
    <row r="32" spans="1:13" s="77" customFormat="1" ht="21" customHeight="1">
      <c r="A32" s="70"/>
      <c r="B32" s="285"/>
      <c r="C32" s="154"/>
      <c r="D32" s="154"/>
      <c r="G32" s="350"/>
      <c r="H32" s="350"/>
      <c r="I32" s="70"/>
      <c r="J32" s="48"/>
      <c r="K32" s="78"/>
      <c r="M32" s="70"/>
    </row>
    <row r="33" spans="1:13" s="77" customFormat="1" ht="21" customHeight="1">
      <c r="A33" s="70"/>
      <c r="B33" s="285"/>
      <c r="C33" s="154"/>
      <c r="D33" s="154"/>
      <c r="G33" s="154"/>
      <c r="H33" s="154"/>
      <c r="I33" s="70"/>
      <c r="J33" s="48"/>
      <c r="K33" s="78"/>
      <c r="M33" s="70"/>
    </row>
    <row r="34" spans="1:13" s="77" customFormat="1" ht="21" customHeight="1">
      <c r="A34" s="70"/>
      <c r="B34" s="285"/>
      <c r="C34" s="154"/>
      <c r="D34" s="154"/>
      <c r="G34" s="154"/>
      <c r="H34" s="154"/>
      <c r="I34" s="70"/>
      <c r="J34" s="48"/>
      <c r="K34" s="78"/>
      <c r="M34" s="70"/>
    </row>
    <row r="35" spans="1:13" s="77" customFormat="1" ht="21" customHeight="1">
      <c r="A35" s="70"/>
      <c r="B35" s="285"/>
      <c r="C35" s="154"/>
      <c r="D35" s="154"/>
      <c r="G35" s="154"/>
      <c r="H35" s="154"/>
      <c r="I35" s="70"/>
      <c r="J35" s="48"/>
      <c r="K35" s="78"/>
      <c r="M35" s="70"/>
    </row>
    <row r="36" spans="1:13" s="77" customFormat="1" ht="21" customHeight="1">
      <c r="A36" s="70"/>
      <c r="B36" s="285"/>
      <c r="C36" s="154"/>
      <c r="D36" s="154"/>
      <c r="G36" s="154"/>
      <c r="H36" s="154"/>
      <c r="I36" s="70"/>
      <c r="J36" s="70"/>
      <c r="M36" s="70"/>
    </row>
    <row r="37" spans="1:13" s="77" customFormat="1" ht="21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M37" s="70"/>
    </row>
    <row r="38" spans="1:13" s="77" customFormat="1" ht="21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M38" s="70"/>
    </row>
    <row r="39" spans="1:13" s="77" customFormat="1" ht="21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M39" s="70"/>
    </row>
    <row r="40" spans="1:13" s="77" customFormat="1" ht="21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M40" s="70"/>
    </row>
    <row r="41" spans="1:13" s="77" customFormat="1" ht="21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M41" s="70"/>
    </row>
    <row r="42" spans="1:13" s="77" customFormat="1" ht="21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M42" s="70"/>
    </row>
    <row r="43" spans="1:13" s="77" customFormat="1" ht="21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M43" s="70"/>
    </row>
    <row r="44" spans="1:13" s="77" customFormat="1" ht="21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M44" s="70"/>
    </row>
    <row r="45" spans="1:13" ht="21" customHeight="1"/>
    <row r="46" spans="1:13" ht="21" customHeight="1"/>
    <row r="47" spans="1:13" ht="21" customHeight="1"/>
  </sheetData>
  <mergeCells count="13">
    <mergeCell ref="E30:F30"/>
    <mergeCell ref="E31:F31"/>
    <mergeCell ref="D4:G4"/>
    <mergeCell ref="D9:F9"/>
    <mergeCell ref="H8:I8"/>
    <mergeCell ref="A1:I1"/>
    <mergeCell ref="B2:I2"/>
    <mergeCell ref="B3:I3"/>
    <mergeCell ref="A19:B19"/>
    <mergeCell ref="A5:I5"/>
    <mergeCell ref="A18:I18"/>
    <mergeCell ref="A10:B10"/>
    <mergeCell ref="H9:I9"/>
  </mergeCells>
  <phoneticPr fontId="0" type="noConversion"/>
  <printOptions horizontalCentered="1"/>
  <pageMargins left="0.39370078740157483" right="0.39370078740157483" top="0.27559055118110237" bottom="0.19685039370078741" header="0" footer="0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55"/>
  <sheetViews>
    <sheetView topLeftCell="A16" zoomScale="60" zoomScaleNormal="60" zoomScaleSheetLayoutView="50" workbookViewId="0">
      <selection activeCell="F44" sqref="F44"/>
    </sheetView>
  </sheetViews>
  <sheetFormatPr defaultRowHeight="14.25"/>
  <cols>
    <col min="1" max="1" width="3.28515625" style="6" customWidth="1"/>
    <col min="2" max="2" width="58.7109375" style="5" customWidth="1"/>
    <col min="3" max="3" width="0.140625" style="5" hidden="1" customWidth="1"/>
    <col min="4" max="4" width="26.7109375" style="5" customWidth="1"/>
    <col min="5" max="5" width="26" style="5" customWidth="1"/>
    <col min="6" max="6" width="35.140625" style="5" customWidth="1"/>
    <col min="7" max="7" width="14.28515625" style="5" customWidth="1"/>
    <col min="8" max="10" width="13.7109375" style="5" customWidth="1"/>
    <col min="11" max="12" width="13.7109375" style="1" customWidth="1"/>
    <col min="13" max="13" width="13.7109375" style="5" customWidth="1"/>
    <col min="14" max="14" width="9.140625" style="1"/>
    <col min="15" max="15" width="9" style="1" customWidth="1"/>
    <col min="16" max="16384" width="9.140625" style="1"/>
  </cols>
  <sheetData>
    <row r="1" spans="1:255" ht="21" customHeight="1">
      <c r="A1" s="413"/>
      <c r="B1" s="413"/>
      <c r="C1" s="413"/>
      <c r="D1" s="413"/>
      <c r="E1" s="413"/>
      <c r="F1" s="413"/>
      <c r="G1" s="13"/>
      <c r="H1" s="13"/>
      <c r="I1" s="13"/>
      <c r="J1" s="13"/>
      <c r="K1" s="13"/>
      <c r="L1" s="13"/>
      <c r="M1" s="13"/>
    </row>
    <row r="2" spans="1:255" ht="21" customHeight="1">
      <c r="A2" s="303"/>
      <c r="B2" s="303"/>
      <c r="C2" s="303"/>
      <c r="D2" s="303"/>
      <c r="E2" s="303"/>
      <c r="F2" s="303"/>
      <c r="G2" s="13"/>
      <c r="H2" s="13"/>
      <c r="I2" s="13"/>
      <c r="J2" s="13"/>
      <c r="K2" s="13"/>
      <c r="L2" s="13"/>
      <c r="M2" s="13"/>
    </row>
    <row r="3" spans="1:255" ht="21" customHeight="1">
      <c r="A3" s="413" t="s">
        <v>39</v>
      </c>
      <c r="B3" s="413"/>
      <c r="C3" s="413"/>
      <c r="D3" s="413"/>
      <c r="E3" s="413"/>
      <c r="F3" s="413"/>
      <c r="G3" s="13"/>
      <c r="H3" s="13"/>
      <c r="I3" s="13"/>
      <c r="J3" s="13"/>
      <c r="K3" s="13"/>
      <c r="L3" s="13"/>
      <c r="M3" s="13"/>
    </row>
    <row r="4" spans="1:255" ht="21" customHeight="1">
      <c r="A4" s="303"/>
      <c r="B4" s="413" t="s">
        <v>22</v>
      </c>
      <c r="C4" s="413"/>
      <c r="D4" s="413"/>
      <c r="E4" s="413"/>
      <c r="F4" s="413"/>
      <c r="G4" s="13"/>
      <c r="H4" s="13"/>
      <c r="I4" s="13"/>
      <c r="J4" s="13"/>
      <c r="K4" s="13"/>
      <c r="L4" s="13"/>
      <c r="M4" s="13"/>
    </row>
    <row r="5" spans="1:255" ht="21" customHeight="1">
      <c r="A5" s="431" t="s">
        <v>275</v>
      </c>
      <c r="B5" s="431"/>
      <c r="C5" s="431"/>
      <c r="D5" s="431"/>
      <c r="E5" s="431"/>
      <c r="F5" s="431"/>
      <c r="G5" s="15"/>
      <c r="H5" s="15"/>
      <c r="I5" s="15"/>
      <c r="J5" s="15"/>
      <c r="K5" s="15"/>
      <c r="L5" s="15"/>
      <c r="M5" s="15"/>
    </row>
    <row r="6" spans="1:255" ht="21" customHeight="1">
      <c r="A6" s="292"/>
      <c r="B6" s="292"/>
      <c r="C6" s="292"/>
      <c r="D6" s="6" t="s">
        <v>31</v>
      </c>
      <c r="E6" s="292"/>
      <c r="F6" s="292"/>
      <c r="G6" s="15"/>
      <c r="H6" s="15"/>
      <c r="I6" s="15"/>
      <c r="J6" s="15"/>
      <c r="K6" s="15"/>
      <c r="L6" s="15"/>
      <c r="M6" s="15"/>
    </row>
    <row r="7" spans="1:255" ht="21" customHeight="1">
      <c r="A7" s="292"/>
      <c r="B7" s="292"/>
      <c r="C7" s="292"/>
      <c r="D7" s="292"/>
      <c r="E7" s="292"/>
      <c r="F7" s="292"/>
      <c r="G7" s="15"/>
      <c r="H7" s="15"/>
      <c r="I7" s="15"/>
      <c r="J7" s="15"/>
      <c r="K7" s="15"/>
      <c r="L7" s="15"/>
      <c r="M7" s="15"/>
    </row>
    <row r="8" spans="1:255" ht="21" customHeight="1">
      <c r="A8" s="8"/>
      <c r="B8" s="299" t="s">
        <v>25</v>
      </c>
      <c r="C8" s="8"/>
      <c r="D8" s="8"/>
      <c r="E8" s="8"/>
      <c r="F8" s="300" t="s">
        <v>299</v>
      </c>
      <c r="G8" s="16"/>
      <c r="H8" s="16"/>
      <c r="I8" s="16"/>
      <c r="J8" s="16"/>
      <c r="K8" s="16"/>
      <c r="L8" s="16"/>
      <c r="M8" s="16"/>
    </row>
    <row r="9" spans="1:255" ht="15" customHeight="1">
      <c r="B9" s="6"/>
      <c r="D9" s="6"/>
      <c r="E9" s="6"/>
      <c r="F9" s="11" t="s">
        <v>59</v>
      </c>
      <c r="G9" s="6"/>
      <c r="H9" s="6"/>
      <c r="I9" s="1"/>
      <c r="J9" s="1"/>
      <c r="M9" s="1"/>
    </row>
    <row r="10" spans="1:255" s="9" customFormat="1" ht="15" customHeight="1">
      <c r="A10" s="447" t="s">
        <v>75</v>
      </c>
      <c r="B10" s="448"/>
      <c r="C10" s="108"/>
      <c r="D10" s="116" t="s">
        <v>236</v>
      </c>
      <c r="E10" s="116" t="s">
        <v>237</v>
      </c>
      <c r="F10" s="116" t="s">
        <v>291</v>
      </c>
      <c r="G10" s="100"/>
      <c r="H10" s="100"/>
      <c r="I10" s="100"/>
      <c r="J10" s="100"/>
      <c r="K10" s="100"/>
      <c r="L10" s="100"/>
      <c r="M10" s="10"/>
    </row>
    <row r="11" spans="1:255" s="9" customFormat="1" ht="15" customHeight="1" thickBot="1">
      <c r="A11" s="445" t="s">
        <v>76</v>
      </c>
      <c r="B11" s="446"/>
      <c r="C11" s="109"/>
      <c r="D11" s="117" t="s">
        <v>42</v>
      </c>
      <c r="E11" s="117" t="s">
        <v>83</v>
      </c>
      <c r="F11" s="117"/>
      <c r="G11" s="100"/>
      <c r="H11" s="100"/>
      <c r="I11" s="100"/>
      <c r="J11" s="100"/>
      <c r="K11" s="100"/>
      <c r="L11" s="100"/>
      <c r="M11" s="10"/>
    </row>
    <row r="12" spans="1:255" s="3" customFormat="1" ht="15" customHeight="1">
      <c r="A12" s="325"/>
      <c r="B12" s="101"/>
      <c r="C12" s="102"/>
      <c r="D12" s="103"/>
      <c r="E12" s="103"/>
      <c r="F12" s="329"/>
      <c r="G12" s="104"/>
      <c r="H12" s="104"/>
      <c r="I12" s="105"/>
      <c r="J12" s="106"/>
      <c r="K12" s="106"/>
      <c r="L12" s="106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5" customHeight="1">
      <c r="A13" s="326" t="s">
        <v>77</v>
      </c>
      <c r="B13" s="107"/>
      <c r="C13" s="6"/>
      <c r="D13" s="110"/>
      <c r="E13" s="110"/>
      <c r="F13" s="330"/>
      <c r="G13" s="111"/>
      <c r="H13" s="111"/>
      <c r="I13" s="112"/>
      <c r="J13" s="112"/>
      <c r="K13" s="112"/>
      <c r="L13" s="112"/>
      <c r="M13" s="1"/>
    </row>
    <row r="14" spans="1:255" ht="15" customHeight="1">
      <c r="A14" s="327"/>
      <c r="B14" s="107" t="s">
        <v>143</v>
      </c>
      <c r="C14" s="6"/>
      <c r="D14" s="110"/>
      <c r="E14" s="110"/>
      <c r="F14" s="330"/>
      <c r="G14" s="111"/>
      <c r="H14" s="111"/>
      <c r="I14" s="112"/>
      <c r="J14" s="112"/>
      <c r="K14" s="112"/>
      <c r="L14" s="112"/>
      <c r="M14" s="1"/>
    </row>
    <row r="15" spans="1:255" ht="15" customHeight="1">
      <c r="A15" s="327"/>
      <c r="B15" s="107" t="s">
        <v>78</v>
      </c>
      <c r="C15" s="6"/>
      <c r="D15" s="186"/>
      <c r="E15" s="110"/>
      <c r="F15" s="331">
        <v>0</v>
      </c>
      <c r="G15" s="111"/>
      <c r="H15" s="111"/>
      <c r="I15" s="112"/>
      <c r="J15" s="112"/>
      <c r="K15" s="112"/>
      <c r="L15" s="112"/>
      <c r="M15" s="1"/>
    </row>
    <row r="16" spans="1:255" ht="15" customHeight="1">
      <c r="A16" s="328"/>
      <c r="B16" s="107" t="s">
        <v>79</v>
      </c>
      <c r="C16" s="6"/>
      <c r="D16" s="187">
        <v>0</v>
      </c>
      <c r="E16" s="187">
        <v>0</v>
      </c>
      <c r="F16" s="331">
        <v>0</v>
      </c>
      <c r="G16" s="111"/>
      <c r="H16" s="111"/>
      <c r="I16" s="112"/>
      <c r="J16" s="112"/>
      <c r="K16" s="112"/>
      <c r="L16" s="112"/>
      <c r="M16" s="1"/>
    </row>
    <row r="17" spans="1:13" ht="15" customHeight="1">
      <c r="A17" s="335" t="s">
        <v>38</v>
      </c>
      <c r="B17" s="114"/>
      <c r="C17" s="113"/>
      <c r="D17" s="115">
        <f>SUM(D15:D16)</f>
        <v>0</v>
      </c>
      <c r="E17" s="115">
        <f>SUM(E15:E16)</f>
        <v>0</v>
      </c>
      <c r="F17" s="332">
        <v>0</v>
      </c>
      <c r="G17" s="111"/>
      <c r="H17" s="111"/>
      <c r="I17" s="112"/>
      <c r="J17" s="112"/>
      <c r="K17" s="112"/>
      <c r="L17" s="112"/>
      <c r="M17" s="1"/>
    </row>
    <row r="18" spans="1:13" ht="15" customHeight="1">
      <c r="B18" s="1"/>
      <c r="G18" s="6"/>
      <c r="H18" s="6"/>
      <c r="I18" s="6"/>
      <c r="J18" s="6"/>
      <c r="K18" s="2"/>
      <c r="L18" s="2"/>
    </row>
    <row r="19" spans="1:13" ht="15" customHeight="1">
      <c r="A19" s="447" t="s">
        <v>80</v>
      </c>
      <c r="B19" s="448"/>
      <c r="C19" s="108"/>
      <c r="D19" s="116" t="s">
        <v>236</v>
      </c>
      <c r="E19" s="116" t="s">
        <v>237</v>
      </c>
      <c r="F19" s="116" t="s">
        <v>291</v>
      </c>
    </row>
    <row r="20" spans="1:13" ht="15" customHeight="1">
      <c r="A20" s="445" t="s">
        <v>81</v>
      </c>
      <c r="B20" s="446"/>
      <c r="C20" s="109"/>
      <c r="D20" s="117" t="s">
        <v>55</v>
      </c>
      <c r="E20" s="117" t="s">
        <v>84</v>
      </c>
      <c r="F20" s="117"/>
    </row>
    <row r="21" spans="1:13" ht="15" customHeight="1">
      <c r="A21" s="325"/>
      <c r="B21" s="101"/>
      <c r="C21" s="102"/>
      <c r="D21" s="123"/>
      <c r="E21" s="103"/>
      <c r="F21" s="333"/>
    </row>
    <row r="22" spans="1:13" ht="15" customHeight="1">
      <c r="A22" s="326" t="s">
        <v>82</v>
      </c>
      <c r="B22" s="107"/>
      <c r="C22" s="6"/>
      <c r="D22" s="124"/>
      <c r="E22" s="110"/>
      <c r="F22" s="334"/>
    </row>
    <row r="23" spans="1:13" ht="15" customHeight="1">
      <c r="A23" s="327"/>
      <c r="B23" s="107" t="s">
        <v>144</v>
      </c>
      <c r="C23" s="6"/>
      <c r="D23" s="124"/>
      <c r="E23" s="110"/>
      <c r="F23" s="334"/>
    </row>
    <row r="24" spans="1:13" ht="15" customHeight="1">
      <c r="A24" s="327"/>
      <c r="B24" s="107" t="s">
        <v>145</v>
      </c>
      <c r="C24" s="6"/>
      <c r="D24" s="124"/>
      <c r="E24" s="110"/>
      <c r="F24" s="331">
        <v>0</v>
      </c>
    </row>
    <row r="25" spans="1:13" ht="15" customHeight="1">
      <c r="A25" s="327"/>
      <c r="B25" s="107" t="s">
        <v>146</v>
      </c>
      <c r="C25" s="6"/>
      <c r="D25" s="187">
        <v>0</v>
      </c>
      <c r="E25" s="187">
        <v>0</v>
      </c>
      <c r="F25" s="331">
        <v>0</v>
      </c>
    </row>
    <row r="26" spans="1:13" ht="15" customHeight="1">
      <c r="A26" s="327"/>
      <c r="B26" s="107" t="s">
        <v>147</v>
      </c>
      <c r="C26" s="6"/>
      <c r="D26" s="187">
        <v>0</v>
      </c>
      <c r="E26" s="187">
        <v>0</v>
      </c>
      <c r="F26" s="331">
        <v>0</v>
      </c>
    </row>
    <row r="27" spans="1:13" ht="15" customHeight="1">
      <c r="A27" s="327"/>
      <c r="B27" s="107" t="s">
        <v>148</v>
      </c>
      <c r="C27" s="6"/>
      <c r="D27" s="187"/>
      <c r="E27" s="187"/>
      <c r="F27" s="331"/>
    </row>
    <row r="28" spans="1:13" ht="15" customHeight="1">
      <c r="A28" s="327"/>
      <c r="B28" s="107" t="s">
        <v>149</v>
      </c>
      <c r="C28" s="6"/>
      <c r="D28" s="187">
        <v>0</v>
      </c>
      <c r="E28" s="187">
        <v>0</v>
      </c>
      <c r="F28" s="331">
        <v>0</v>
      </c>
    </row>
    <row r="29" spans="1:13" ht="15" customHeight="1">
      <c r="A29" s="328"/>
      <c r="B29" s="118" t="s">
        <v>150</v>
      </c>
      <c r="C29" s="6"/>
      <c r="D29" s="187">
        <v>0</v>
      </c>
      <c r="E29" s="187">
        <v>0</v>
      </c>
      <c r="F29" s="199">
        <v>0</v>
      </c>
    </row>
    <row r="30" spans="1:13" ht="15" customHeight="1">
      <c r="A30" s="335" t="s">
        <v>38</v>
      </c>
      <c r="B30" s="114"/>
      <c r="C30" s="113"/>
      <c r="D30" s="115">
        <f>SUM(D24:D29)</f>
        <v>0</v>
      </c>
      <c r="E30" s="115">
        <f>SUM(E24:E29)</f>
        <v>0</v>
      </c>
      <c r="F30" s="332">
        <v>0</v>
      </c>
    </row>
    <row r="31" spans="1:13" ht="15" customHeight="1">
      <c r="A31" s="337"/>
      <c r="B31" s="120"/>
      <c r="C31" s="119"/>
      <c r="D31" s="121" t="s">
        <v>85</v>
      </c>
      <c r="E31" s="121" t="s">
        <v>86</v>
      </c>
      <c r="F31" s="336" t="s">
        <v>87</v>
      </c>
    </row>
    <row r="32" spans="1:13" ht="15" customHeight="1">
      <c r="A32" s="328" t="s">
        <v>151</v>
      </c>
      <c r="B32" s="122"/>
      <c r="C32" s="12"/>
      <c r="D32" s="198">
        <v>0</v>
      </c>
      <c r="E32" s="199">
        <v>0</v>
      </c>
      <c r="F32" s="199">
        <v>0</v>
      </c>
    </row>
    <row r="33" spans="1:13" ht="15" customHeight="1">
      <c r="B33" s="5" t="s">
        <v>305</v>
      </c>
    </row>
    <row r="34" spans="1:13" ht="15" customHeight="1"/>
    <row r="35" spans="1:13" ht="15" customHeight="1"/>
    <row r="36" spans="1:13" ht="15" customHeight="1">
      <c r="B36" s="351" t="s">
        <v>250</v>
      </c>
      <c r="C36" s="154"/>
      <c r="D36" s="356" t="s">
        <v>253</v>
      </c>
      <c r="E36" s="70"/>
      <c r="F36" s="154" t="s">
        <v>249</v>
      </c>
      <c r="G36" s="154"/>
    </row>
    <row r="37" spans="1:13" ht="15" customHeight="1">
      <c r="B37" s="357" t="s">
        <v>264</v>
      </c>
      <c r="C37" s="154"/>
      <c r="D37" s="365" t="s">
        <v>287</v>
      </c>
      <c r="F37" s="385" t="s">
        <v>308</v>
      </c>
      <c r="G37" s="362"/>
    </row>
    <row r="38" spans="1:13" ht="15" customHeight="1">
      <c r="B38" s="357" t="s">
        <v>265</v>
      </c>
      <c r="C38" s="154"/>
      <c r="D38" s="365" t="s">
        <v>284</v>
      </c>
      <c r="F38" s="385" t="s">
        <v>309</v>
      </c>
      <c r="G38" s="362"/>
    </row>
    <row r="39" spans="1:13" s="77" customFormat="1" ht="15" customHeight="1">
      <c r="A39" s="48"/>
      <c r="F39" s="154"/>
      <c r="I39" s="70"/>
      <c r="J39" s="70"/>
      <c r="M39" s="70"/>
    </row>
    <row r="40" spans="1:13" s="77" customFormat="1" ht="15" customHeight="1">
      <c r="A40" s="48"/>
      <c r="B40" s="70"/>
      <c r="C40" s="70"/>
      <c r="D40" s="70"/>
      <c r="E40" s="70"/>
      <c r="F40" s="70"/>
      <c r="G40" s="70"/>
      <c r="H40" s="70"/>
      <c r="I40" s="70"/>
      <c r="J40" s="70"/>
      <c r="M40" s="70"/>
    </row>
    <row r="41" spans="1:13" s="77" customFormat="1" ht="15" customHeight="1">
      <c r="A41" s="48"/>
      <c r="B41" s="70"/>
      <c r="C41" s="70"/>
      <c r="E41" s="70"/>
      <c r="F41" s="70"/>
      <c r="G41" s="70"/>
      <c r="H41" s="70"/>
      <c r="I41" s="70"/>
      <c r="J41" s="70"/>
      <c r="M41" s="70"/>
    </row>
    <row r="42" spans="1:13" s="77" customFormat="1" ht="15" customHeight="1">
      <c r="A42" s="48"/>
      <c r="B42" s="70"/>
      <c r="C42" s="70"/>
      <c r="E42" s="70"/>
      <c r="F42" s="70"/>
      <c r="G42" s="70"/>
      <c r="H42" s="70"/>
      <c r="I42" s="70"/>
      <c r="J42" s="70"/>
      <c r="M42" s="70"/>
    </row>
    <row r="43" spans="1:13" s="77" customFormat="1" ht="15" customHeight="1">
      <c r="A43" s="48"/>
      <c r="B43" s="70"/>
      <c r="C43" s="70"/>
      <c r="E43" s="70"/>
      <c r="F43" s="70"/>
      <c r="G43" s="70"/>
      <c r="H43" s="70"/>
      <c r="I43" s="70"/>
      <c r="J43" s="70"/>
      <c r="M43" s="70"/>
    </row>
    <row r="44" spans="1:13" s="77" customFormat="1" ht="15" customHeight="1">
      <c r="A44" s="48"/>
      <c r="B44" s="70"/>
      <c r="C44" s="70"/>
      <c r="D44" s="70"/>
      <c r="E44" s="70"/>
      <c r="F44" s="70"/>
      <c r="G44" s="70"/>
      <c r="H44" s="70"/>
      <c r="I44" s="70"/>
      <c r="J44" s="70"/>
      <c r="M44" s="70"/>
    </row>
    <row r="45" spans="1:13" s="77" customFormat="1" ht="15" customHeight="1">
      <c r="A45" s="48"/>
      <c r="B45" s="70"/>
      <c r="C45" s="70"/>
      <c r="D45" s="70"/>
      <c r="E45" s="70"/>
      <c r="F45" s="70"/>
      <c r="G45" s="70"/>
      <c r="H45" s="70"/>
      <c r="I45" s="70"/>
      <c r="J45" s="70"/>
      <c r="M45" s="70"/>
    </row>
    <row r="46" spans="1:13" ht="21" customHeight="1"/>
    <row r="47" spans="1:13" ht="21" customHeight="1"/>
    <row r="48" spans="1:13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</sheetData>
  <mergeCells count="8">
    <mergeCell ref="A20:B20"/>
    <mergeCell ref="A10:B10"/>
    <mergeCell ref="A11:B11"/>
    <mergeCell ref="B4:F4"/>
    <mergeCell ref="A1:F1"/>
    <mergeCell ref="A3:F3"/>
    <mergeCell ref="A5:F5"/>
    <mergeCell ref="A19:B19"/>
  </mergeCells>
  <phoneticPr fontId="0" type="noConversion"/>
  <printOptions horizontalCentered="1"/>
  <pageMargins left="0.39370078740157483" right="0.39370078740157483" top="0.51181102362204722" bottom="0.19685039370078741" header="0" footer="0"/>
  <pageSetup paperSize="9" scale="85" orientation="landscape" r:id="rId1"/>
  <headerFooter alignWithMargins="0">
    <oddHeader>&amp;C&amp;"Century Gothic,Negrito"&amp;18FUNDAÇÃO UNIVERSITÁRIA  DE TAUBATÉ48.965.164/0001-80&amp;"Century Gothic,Normal"&amp;10</oddHeader>
  </headerFooter>
  <colBreaks count="1" manualBreakCount="1">
    <brk id="6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topLeftCell="A31" zoomScale="75" zoomScaleNormal="75" zoomScaleSheetLayoutView="50" workbookViewId="0">
      <selection activeCell="F52" sqref="F52"/>
    </sheetView>
  </sheetViews>
  <sheetFormatPr defaultRowHeight="14.25"/>
  <cols>
    <col min="1" max="1" width="3.28515625" style="6" customWidth="1"/>
    <col min="2" max="2" width="82.85546875" style="5" customWidth="1"/>
    <col min="3" max="3" width="0.140625" style="5" hidden="1" customWidth="1"/>
    <col min="4" max="4" width="37.5703125" style="5" customWidth="1"/>
    <col min="5" max="5" width="35.42578125" style="5" customWidth="1"/>
    <col min="6" max="6" width="39.28515625" style="5" customWidth="1"/>
    <col min="7" max="7" width="14.28515625" style="5" customWidth="1"/>
    <col min="8" max="10" width="13.7109375" style="5" customWidth="1"/>
    <col min="11" max="12" width="13.7109375" style="1" customWidth="1"/>
    <col min="13" max="13" width="13.7109375" style="5" customWidth="1"/>
    <col min="14" max="14" width="9.140625" style="1"/>
    <col min="15" max="15" width="9" style="1" customWidth="1"/>
    <col min="16" max="16384" width="9.140625" style="1"/>
  </cols>
  <sheetData>
    <row r="1" spans="1:13" ht="29.25" customHeight="1">
      <c r="A1" s="451" t="s">
        <v>303</v>
      </c>
      <c r="B1" s="451"/>
      <c r="C1" s="451"/>
      <c r="D1" s="451"/>
      <c r="E1" s="451"/>
      <c r="F1" s="451"/>
      <c r="G1" s="13"/>
      <c r="H1" s="13"/>
      <c r="I1" s="13"/>
      <c r="J1" s="13"/>
      <c r="K1" s="13"/>
      <c r="L1" s="13"/>
      <c r="M1" s="13"/>
    </row>
    <row r="2" spans="1:13" ht="30" customHeight="1">
      <c r="A2" s="451" t="s">
        <v>292</v>
      </c>
      <c r="B2" s="451"/>
      <c r="C2" s="451"/>
      <c r="D2" s="451"/>
      <c r="E2" s="451"/>
      <c r="F2" s="451"/>
      <c r="G2" s="13"/>
      <c r="H2" s="13"/>
      <c r="I2" s="13"/>
      <c r="J2" s="13"/>
      <c r="K2" s="13"/>
      <c r="L2" s="13"/>
      <c r="M2" s="13"/>
    </row>
    <row r="3" spans="1:13" ht="30" customHeight="1">
      <c r="A3" s="294"/>
      <c r="B3" s="377" t="s">
        <v>294</v>
      </c>
      <c r="C3" s="294"/>
      <c r="D3" s="294"/>
      <c r="E3" s="294"/>
      <c r="F3" s="294"/>
      <c r="G3" s="13"/>
      <c r="H3" s="13"/>
      <c r="I3" s="13"/>
      <c r="J3" s="13"/>
      <c r="K3" s="13"/>
      <c r="L3" s="13"/>
      <c r="M3" s="13"/>
    </row>
    <row r="4" spans="1:13" ht="30" customHeight="1">
      <c r="A4" s="294"/>
      <c r="B4" s="438" t="s">
        <v>22</v>
      </c>
      <c r="C4" s="438"/>
      <c r="D4" s="438"/>
      <c r="E4" s="438"/>
      <c r="F4" s="294"/>
      <c r="G4" s="13"/>
      <c r="H4" s="13"/>
      <c r="I4" s="13"/>
      <c r="J4" s="13"/>
      <c r="K4" s="13"/>
      <c r="L4" s="13"/>
      <c r="M4" s="13"/>
    </row>
    <row r="5" spans="1:13" ht="30" customHeight="1">
      <c r="A5" s="452" t="s">
        <v>276</v>
      </c>
      <c r="B5" s="452"/>
      <c r="C5" s="452"/>
      <c r="D5" s="452"/>
      <c r="E5" s="452"/>
      <c r="F5" s="452"/>
      <c r="G5" s="15"/>
      <c r="H5" s="15"/>
      <c r="I5" s="15"/>
      <c r="J5" s="15"/>
      <c r="K5" s="15"/>
      <c r="L5" s="15"/>
      <c r="M5" s="15"/>
    </row>
    <row r="6" spans="1:13" ht="30" customHeight="1">
      <c r="A6" s="293"/>
      <c r="B6" s="293"/>
      <c r="C6" s="293"/>
      <c r="D6" s="137" t="s">
        <v>32</v>
      </c>
      <c r="E6" s="293"/>
      <c r="F6" s="293"/>
      <c r="G6" s="15"/>
      <c r="H6" s="15"/>
      <c r="I6" s="15"/>
      <c r="J6" s="15"/>
      <c r="K6" s="15"/>
      <c r="L6" s="15"/>
      <c r="M6" s="15"/>
    </row>
    <row r="7" spans="1:13" ht="30" customHeight="1">
      <c r="A7" s="293"/>
      <c r="B7" s="293"/>
      <c r="C7" s="293"/>
      <c r="D7" s="293"/>
      <c r="E7" s="293"/>
      <c r="F7" s="293"/>
      <c r="G7" s="15"/>
      <c r="H7" s="15"/>
      <c r="I7" s="15"/>
      <c r="J7" s="15"/>
      <c r="K7" s="15"/>
      <c r="L7" s="15"/>
      <c r="M7" s="15"/>
    </row>
    <row r="8" spans="1:13" ht="20.25" customHeight="1">
      <c r="A8" s="8"/>
      <c r="B8" s="299" t="s">
        <v>25</v>
      </c>
      <c r="C8" s="8"/>
      <c r="D8" s="8"/>
      <c r="E8" s="8"/>
      <c r="F8" s="300" t="s">
        <v>299</v>
      </c>
      <c r="G8" s="16"/>
      <c r="H8" s="16"/>
      <c r="I8" s="16"/>
      <c r="J8" s="16"/>
      <c r="K8" s="16"/>
      <c r="L8" s="16"/>
      <c r="M8" s="16"/>
    </row>
    <row r="9" spans="1:13" s="61" customFormat="1" ht="15" customHeight="1">
      <c r="A9" s="419" t="s">
        <v>88</v>
      </c>
      <c r="B9" s="420"/>
      <c r="C9" s="55"/>
      <c r="D9" s="449" t="s">
        <v>236</v>
      </c>
      <c r="E9" s="449" t="s">
        <v>237</v>
      </c>
      <c r="F9" s="449" t="s">
        <v>291</v>
      </c>
      <c r="G9" s="26"/>
      <c r="H9" s="26"/>
      <c r="I9" s="26"/>
      <c r="J9" s="26"/>
      <c r="K9" s="26"/>
      <c r="L9" s="26"/>
      <c r="M9" s="83"/>
    </row>
    <row r="10" spans="1:13" s="61" customFormat="1" ht="15" customHeight="1">
      <c r="A10" s="428"/>
      <c r="B10" s="429"/>
      <c r="C10" s="26"/>
      <c r="D10" s="450"/>
      <c r="E10" s="450"/>
      <c r="F10" s="450"/>
      <c r="G10" s="26"/>
      <c r="H10" s="26"/>
      <c r="I10" s="26"/>
      <c r="J10" s="26"/>
      <c r="K10" s="26"/>
      <c r="L10" s="26"/>
      <c r="M10" s="83"/>
    </row>
    <row r="11" spans="1:13" s="77" customFormat="1" ht="15" customHeight="1">
      <c r="A11" s="321"/>
      <c r="B11" s="49" t="s">
        <v>89</v>
      </c>
      <c r="C11" s="48"/>
      <c r="D11" s="36"/>
      <c r="E11" s="36"/>
      <c r="F11" s="129"/>
      <c r="G11" s="38"/>
      <c r="H11" s="38"/>
      <c r="I11" s="40"/>
      <c r="J11" s="40"/>
      <c r="K11" s="40"/>
      <c r="L11" s="40"/>
    </row>
    <row r="12" spans="1:13" s="77" customFormat="1" ht="15" customHeight="1">
      <c r="A12" s="244"/>
      <c r="B12" s="49" t="s">
        <v>90</v>
      </c>
      <c r="C12" s="48"/>
      <c r="D12" s="36"/>
      <c r="E12" s="36"/>
      <c r="F12" s="130"/>
      <c r="G12" s="38"/>
      <c r="H12" s="38"/>
      <c r="I12" s="40"/>
      <c r="J12" s="40"/>
      <c r="K12" s="40"/>
      <c r="L12" s="40"/>
    </row>
    <row r="13" spans="1:13" s="77" customFormat="1" ht="15" customHeight="1">
      <c r="A13" s="244"/>
      <c r="B13" s="49" t="s">
        <v>92</v>
      </c>
      <c r="C13" s="48"/>
      <c r="D13" s="36"/>
      <c r="E13" s="36"/>
      <c r="F13" s="129"/>
      <c r="G13" s="38"/>
      <c r="H13" s="38"/>
      <c r="I13" s="40"/>
      <c r="J13" s="40"/>
      <c r="K13" s="40"/>
      <c r="L13" s="40"/>
    </row>
    <row r="14" spans="1:13" s="77" customFormat="1" ht="15" customHeight="1">
      <c r="A14" s="244"/>
      <c r="B14" s="49" t="s">
        <v>93</v>
      </c>
      <c r="C14" s="48"/>
      <c r="D14" s="36"/>
      <c r="E14" s="36"/>
      <c r="F14" s="129"/>
      <c r="G14" s="38"/>
      <c r="H14" s="38"/>
      <c r="I14" s="40"/>
      <c r="J14" s="40"/>
      <c r="K14" s="40"/>
      <c r="L14" s="40"/>
    </row>
    <row r="15" spans="1:13" s="77" customFormat="1" ht="15" customHeight="1">
      <c r="A15" s="244"/>
      <c r="B15" s="49" t="s">
        <v>152</v>
      </c>
      <c r="C15" s="48"/>
      <c r="D15" s="36"/>
      <c r="E15" s="36"/>
      <c r="F15" s="129"/>
      <c r="G15" s="38"/>
      <c r="H15" s="38"/>
      <c r="I15" s="40"/>
      <c r="J15" s="40"/>
      <c r="K15" s="40"/>
      <c r="L15" s="40"/>
    </row>
    <row r="16" spans="1:13" s="77" customFormat="1" ht="15" customHeight="1">
      <c r="A16" s="244"/>
      <c r="B16" s="49" t="s">
        <v>94</v>
      </c>
      <c r="C16" s="48"/>
      <c r="D16" s="36"/>
      <c r="E16" s="36"/>
      <c r="F16" s="129"/>
      <c r="G16" s="38"/>
      <c r="H16" s="38"/>
      <c r="I16" s="40"/>
      <c r="J16" s="40"/>
      <c r="K16" s="40"/>
      <c r="L16" s="40"/>
    </row>
    <row r="17" spans="1:13" s="77" customFormat="1" ht="15" customHeight="1">
      <c r="A17" s="244"/>
      <c r="B17" s="49" t="s">
        <v>91</v>
      </c>
      <c r="C17" s="48"/>
      <c r="D17" s="36"/>
      <c r="E17" s="36"/>
      <c r="F17" s="129"/>
      <c r="G17" s="38"/>
      <c r="H17" s="38"/>
      <c r="I17" s="40"/>
      <c r="J17" s="40"/>
      <c r="K17" s="40"/>
      <c r="L17" s="40"/>
    </row>
    <row r="18" spans="1:13" s="77" customFormat="1" ht="15" customHeight="1">
      <c r="A18" s="244"/>
      <c r="B18" s="49" t="s">
        <v>95</v>
      </c>
      <c r="C18" s="48"/>
      <c r="D18" s="36"/>
      <c r="E18" s="36"/>
      <c r="F18" s="129"/>
      <c r="G18" s="38"/>
      <c r="H18" s="38"/>
      <c r="I18" s="40"/>
      <c r="J18" s="40"/>
      <c r="K18" s="40"/>
      <c r="L18" s="40"/>
    </row>
    <row r="19" spans="1:13" s="77" customFormat="1" ht="15" customHeight="1">
      <c r="A19" s="244"/>
      <c r="B19" s="49" t="s">
        <v>96</v>
      </c>
      <c r="C19" s="48"/>
      <c r="D19" s="36"/>
      <c r="E19" s="223" t="s">
        <v>193</v>
      </c>
      <c r="F19" s="129"/>
      <c r="G19" s="38"/>
      <c r="H19" s="38"/>
      <c r="I19" s="40"/>
      <c r="J19" s="40"/>
      <c r="K19" s="40"/>
      <c r="L19" s="40"/>
    </row>
    <row r="20" spans="1:13" s="77" customFormat="1" ht="15" customHeight="1">
      <c r="A20" s="244"/>
      <c r="B20" s="49" t="s">
        <v>97</v>
      </c>
      <c r="C20" s="48"/>
      <c r="D20" s="36"/>
      <c r="E20" s="36"/>
      <c r="F20" s="129"/>
      <c r="G20" s="38"/>
      <c r="H20" s="38"/>
      <c r="I20" s="40"/>
      <c r="J20" s="40"/>
      <c r="K20" s="40"/>
      <c r="L20" s="40"/>
    </row>
    <row r="21" spans="1:13" s="77" customFormat="1" ht="15" customHeight="1">
      <c r="A21" s="244"/>
      <c r="B21" s="49" t="s">
        <v>98</v>
      </c>
      <c r="C21" s="48"/>
      <c r="D21" s="36"/>
      <c r="E21" s="36"/>
      <c r="F21" s="129"/>
      <c r="G21" s="38"/>
      <c r="H21" s="38"/>
      <c r="I21" s="40"/>
      <c r="J21" s="40"/>
      <c r="K21" s="40"/>
      <c r="L21" s="40"/>
    </row>
    <row r="22" spans="1:13" s="77" customFormat="1" ht="15" customHeight="1">
      <c r="A22" s="244"/>
      <c r="B22" s="49" t="s">
        <v>99</v>
      </c>
      <c r="C22" s="48"/>
      <c r="D22" s="36"/>
      <c r="E22" s="36"/>
      <c r="F22" s="129"/>
      <c r="G22" s="38"/>
      <c r="H22" s="38"/>
      <c r="I22" s="40"/>
      <c r="J22" s="40"/>
      <c r="K22" s="40"/>
      <c r="L22" s="40"/>
    </row>
    <row r="23" spans="1:13" s="77" customFormat="1" ht="15" customHeight="1">
      <c r="A23" s="244"/>
      <c r="B23" s="49" t="s">
        <v>100</v>
      </c>
      <c r="C23" s="48"/>
      <c r="D23" s="36"/>
      <c r="E23" s="36"/>
      <c r="F23" s="129"/>
      <c r="G23" s="38"/>
      <c r="H23" s="38"/>
      <c r="I23" s="40"/>
      <c r="J23" s="40"/>
      <c r="K23" s="40"/>
      <c r="L23" s="40"/>
    </row>
    <row r="24" spans="1:13" s="77" customFormat="1" ht="15" customHeight="1">
      <c r="A24" s="244"/>
      <c r="B24" s="49" t="s">
        <v>92</v>
      </c>
      <c r="C24" s="48"/>
      <c r="D24" s="36"/>
      <c r="E24" s="36"/>
      <c r="F24" s="129"/>
      <c r="G24" s="38"/>
      <c r="H24" s="38"/>
      <c r="I24" s="40"/>
      <c r="J24" s="40"/>
      <c r="K24" s="40"/>
      <c r="L24" s="40"/>
    </row>
    <row r="25" spans="1:13" s="77" customFormat="1" ht="15" customHeight="1">
      <c r="A25" s="244"/>
      <c r="B25" s="49" t="s">
        <v>93</v>
      </c>
      <c r="C25" s="48"/>
      <c r="D25" s="36"/>
      <c r="E25" s="36"/>
      <c r="F25" s="129"/>
      <c r="G25" s="38"/>
      <c r="H25" s="38"/>
      <c r="I25" s="40"/>
      <c r="J25" s="40"/>
      <c r="K25" s="40"/>
      <c r="L25" s="40"/>
    </row>
    <row r="26" spans="1:13" s="77" customFormat="1" ht="15" customHeight="1">
      <c r="A26" s="244"/>
      <c r="B26" s="49" t="s">
        <v>153</v>
      </c>
      <c r="C26" s="48"/>
      <c r="D26" s="36"/>
      <c r="E26" s="36"/>
      <c r="F26" s="129"/>
      <c r="G26" s="38"/>
      <c r="H26" s="38"/>
      <c r="I26" s="40"/>
      <c r="J26" s="40"/>
      <c r="K26" s="40"/>
      <c r="L26" s="40"/>
    </row>
    <row r="27" spans="1:13" s="77" customFormat="1" ht="15" customHeight="1">
      <c r="A27" s="244"/>
      <c r="B27" s="49" t="s">
        <v>92</v>
      </c>
      <c r="C27" s="48"/>
      <c r="D27" s="36"/>
      <c r="E27" s="36"/>
      <c r="F27" s="129"/>
      <c r="G27" s="38"/>
      <c r="H27" s="38"/>
      <c r="I27" s="40"/>
      <c r="J27" s="40"/>
      <c r="K27" s="40"/>
      <c r="L27" s="40"/>
    </row>
    <row r="28" spans="1:13" s="77" customFormat="1" ht="15" customHeight="1">
      <c r="A28" s="244"/>
      <c r="B28" s="49" t="s">
        <v>93</v>
      </c>
      <c r="C28" s="48"/>
      <c r="D28" s="36"/>
      <c r="E28" s="36"/>
      <c r="F28" s="129"/>
      <c r="G28" s="38"/>
      <c r="H28" s="38"/>
      <c r="I28" s="40"/>
      <c r="J28" s="40"/>
      <c r="K28" s="40"/>
      <c r="L28" s="40"/>
    </row>
    <row r="29" spans="1:13" s="77" customFormat="1" ht="15" customHeight="1">
      <c r="A29" s="244"/>
      <c r="B29" s="49" t="s">
        <v>101</v>
      </c>
      <c r="C29" s="48"/>
      <c r="D29" s="36"/>
      <c r="E29" s="36"/>
      <c r="F29" s="129"/>
      <c r="G29" s="38"/>
      <c r="H29" s="38"/>
      <c r="I29" s="40"/>
      <c r="J29" s="40"/>
      <c r="K29" s="40"/>
      <c r="L29" s="40"/>
    </row>
    <row r="30" spans="1:13" s="77" customFormat="1" ht="15" customHeight="1">
      <c r="A30" s="256"/>
      <c r="B30" s="64" t="s">
        <v>102</v>
      </c>
      <c r="C30" s="63"/>
      <c r="D30" s="65"/>
      <c r="E30" s="65"/>
      <c r="F30" s="324"/>
      <c r="G30" s="38"/>
      <c r="H30" s="38"/>
      <c r="I30" s="40"/>
      <c r="J30" s="40"/>
      <c r="K30" s="40"/>
      <c r="L30" s="40"/>
    </row>
    <row r="31" spans="1:13" s="77" customFormat="1" ht="15" customHeight="1">
      <c r="A31" s="420" t="s">
        <v>103</v>
      </c>
      <c r="B31" s="420"/>
      <c r="C31" s="55"/>
      <c r="D31" s="449" t="s">
        <v>236</v>
      </c>
      <c r="E31" s="449" t="s">
        <v>237</v>
      </c>
      <c r="F31" s="449" t="s">
        <v>291</v>
      </c>
      <c r="G31" s="48"/>
      <c r="H31" s="48"/>
      <c r="I31" s="48"/>
      <c r="J31" s="48"/>
      <c r="K31" s="78"/>
      <c r="L31" s="78"/>
      <c r="M31" s="70"/>
    </row>
    <row r="32" spans="1:13" s="77" customFormat="1" ht="15" customHeight="1">
      <c r="A32" s="429"/>
      <c r="B32" s="429"/>
      <c r="C32" s="26"/>
      <c r="D32" s="450"/>
      <c r="E32" s="450"/>
      <c r="F32" s="450"/>
      <c r="G32" s="48"/>
      <c r="H32" s="70"/>
      <c r="I32" s="70"/>
      <c r="J32" s="70"/>
      <c r="M32" s="70"/>
    </row>
    <row r="33" spans="1:13" s="77" customFormat="1" ht="15" customHeight="1">
      <c r="A33" s="322"/>
      <c r="B33" s="323" t="s">
        <v>104</v>
      </c>
      <c r="C33" s="48"/>
      <c r="D33" s="36"/>
      <c r="E33" s="36"/>
      <c r="F33" s="129"/>
      <c r="G33" s="48"/>
      <c r="H33" s="70"/>
      <c r="I33" s="70"/>
      <c r="J33" s="70"/>
      <c r="M33" s="70"/>
    </row>
    <row r="34" spans="1:13" s="77" customFormat="1" ht="15" customHeight="1">
      <c r="A34" s="244"/>
      <c r="B34" s="49" t="s">
        <v>105</v>
      </c>
      <c r="C34" s="70"/>
      <c r="D34" s="49"/>
      <c r="E34" s="49"/>
      <c r="F34" s="96"/>
      <c r="G34" s="48"/>
      <c r="H34" s="70"/>
      <c r="I34" s="70"/>
      <c r="J34" s="70"/>
      <c r="M34" s="70"/>
    </row>
    <row r="35" spans="1:13" s="77" customFormat="1" ht="15" customHeight="1">
      <c r="A35" s="244"/>
      <c r="B35" s="49" t="s">
        <v>106</v>
      </c>
      <c r="C35" s="70"/>
      <c r="D35" s="49"/>
      <c r="E35" s="49"/>
      <c r="F35" s="96"/>
      <c r="G35" s="48"/>
      <c r="H35" s="70"/>
      <c r="I35" s="70"/>
      <c r="J35" s="70"/>
      <c r="M35" s="70"/>
    </row>
    <row r="36" spans="1:13" s="77" customFormat="1" ht="15" customHeight="1">
      <c r="A36" s="244"/>
      <c r="B36" s="49" t="s">
        <v>107</v>
      </c>
      <c r="C36" s="70"/>
      <c r="D36" s="49"/>
      <c r="E36" s="49"/>
      <c r="F36" s="96"/>
      <c r="G36" s="48"/>
      <c r="H36" s="70"/>
      <c r="I36" s="70"/>
      <c r="J36" s="70"/>
      <c r="M36" s="70"/>
    </row>
    <row r="37" spans="1:13" s="77" customFormat="1" ht="15" customHeight="1">
      <c r="A37" s="244"/>
      <c r="B37" s="49" t="s">
        <v>108</v>
      </c>
      <c r="C37" s="70"/>
      <c r="D37" s="49"/>
      <c r="E37" s="223" t="s">
        <v>193</v>
      </c>
      <c r="F37" s="96"/>
      <c r="G37" s="48"/>
      <c r="H37" s="70"/>
      <c r="I37" s="70"/>
      <c r="J37" s="70"/>
      <c r="M37" s="70"/>
    </row>
    <row r="38" spans="1:13" s="77" customFormat="1" ht="15" customHeight="1">
      <c r="A38" s="244"/>
      <c r="B38" s="49" t="s">
        <v>109</v>
      </c>
      <c r="C38" s="70"/>
      <c r="D38" s="49"/>
      <c r="E38" s="49"/>
      <c r="F38" s="96"/>
      <c r="G38" s="48"/>
      <c r="H38" s="70"/>
      <c r="I38" s="70"/>
      <c r="J38" s="70"/>
      <c r="M38" s="70"/>
    </row>
    <row r="39" spans="1:13" s="77" customFormat="1" ht="15" customHeight="1">
      <c r="A39" s="244"/>
      <c r="B39" s="49" t="s">
        <v>110</v>
      </c>
      <c r="C39" s="70"/>
      <c r="D39" s="49"/>
      <c r="E39" s="49"/>
      <c r="F39" s="96"/>
      <c r="G39" s="48"/>
      <c r="H39" s="70"/>
      <c r="I39" s="70"/>
      <c r="J39" s="70"/>
      <c r="M39" s="70"/>
    </row>
    <row r="40" spans="1:13" s="77" customFormat="1" ht="15" customHeight="1">
      <c r="A40" s="244"/>
      <c r="B40" s="49" t="s">
        <v>111</v>
      </c>
      <c r="C40" s="70"/>
      <c r="D40" s="49"/>
      <c r="E40" s="49"/>
      <c r="F40" s="96"/>
      <c r="G40" s="48"/>
      <c r="H40" s="70"/>
      <c r="I40" s="70"/>
      <c r="J40" s="70"/>
      <c r="M40" s="70"/>
    </row>
    <row r="41" spans="1:13" s="77" customFormat="1" ht="15" customHeight="1">
      <c r="A41" s="133"/>
      <c r="B41" s="51" t="s">
        <v>112</v>
      </c>
      <c r="C41" s="50"/>
      <c r="D41" s="51"/>
      <c r="E41" s="51"/>
      <c r="F41" s="132"/>
      <c r="G41" s="48"/>
      <c r="H41" s="70"/>
      <c r="I41" s="70"/>
      <c r="J41" s="70"/>
      <c r="M41" s="70"/>
    </row>
    <row r="42" spans="1:13" s="77" customFormat="1" ht="15" customHeight="1">
      <c r="A42" s="256"/>
      <c r="B42" s="64" t="s">
        <v>113</v>
      </c>
      <c r="C42" s="63"/>
      <c r="D42" s="64"/>
      <c r="E42" s="64"/>
      <c r="F42" s="316"/>
      <c r="G42" s="48"/>
      <c r="H42" s="70"/>
      <c r="I42" s="70"/>
      <c r="J42" s="70"/>
      <c r="M42" s="70"/>
    </row>
    <row r="43" spans="1:13" s="77" customFormat="1" ht="15" customHeight="1">
      <c r="A43" s="133"/>
      <c r="B43" s="51" t="s">
        <v>114</v>
      </c>
      <c r="C43" s="50"/>
      <c r="D43" s="51"/>
      <c r="E43" s="51"/>
      <c r="F43" s="132"/>
      <c r="G43" s="48"/>
      <c r="H43" s="70"/>
      <c r="I43" s="70"/>
      <c r="J43" s="70"/>
      <c r="M43" s="70"/>
    </row>
    <row r="44" spans="1:13" s="77" customFormat="1" ht="15" customHeight="1">
      <c r="A44" s="133"/>
      <c r="B44" s="51" t="s">
        <v>115</v>
      </c>
      <c r="C44" s="50"/>
      <c r="D44" s="51"/>
      <c r="E44" s="51"/>
      <c r="F44" s="132"/>
      <c r="G44" s="48"/>
      <c r="H44" s="70"/>
      <c r="I44" s="70"/>
      <c r="J44" s="70"/>
      <c r="M44" s="70"/>
    </row>
    <row r="45" spans="1:13" s="77" customFormat="1" ht="15" customHeight="1">
      <c r="A45" s="48"/>
      <c r="B45" s="70" t="s">
        <v>116</v>
      </c>
      <c r="C45" s="70"/>
      <c r="D45" s="70"/>
      <c r="E45" s="70"/>
      <c r="F45" s="70"/>
      <c r="G45" s="70"/>
      <c r="H45" s="70"/>
      <c r="I45" s="70"/>
      <c r="J45" s="70"/>
      <c r="M45" s="70"/>
    </row>
    <row r="46" spans="1:13" s="77" customFormat="1" ht="15" customHeight="1">
      <c r="A46" s="48"/>
      <c r="B46" s="70"/>
      <c r="C46" s="70"/>
      <c r="D46" s="70"/>
      <c r="E46" s="70"/>
      <c r="F46" s="70"/>
      <c r="G46" s="70"/>
      <c r="H46" s="70"/>
      <c r="I46" s="70"/>
      <c r="J46" s="70"/>
      <c r="M46" s="70"/>
    </row>
    <row r="47" spans="1:13" s="77" customFormat="1" ht="15" customHeight="1">
      <c r="A47" s="48"/>
      <c r="B47" s="351" t="s">
        <v>266</v>
      </c>
      <c r="C47" s="154"/>
      <c r="D47" s="356" t="s">
        <v>262</v>
      </c>
      <c r="E47" s="70"/>
      <c r="F47" s="356" t="s">
        <v>246</v>
      </c>
      <c r="G47" s="70"/>
      <c r="H47" s="70"/>
      <c r="I47" s="70"/>
      <c r="J47" s="70"/>
      <c r="M47" s="70"/>
    </row>
    <row r="48" spans="1:13" s="77" customFormat="1" ht="15" customHeight="1">
      <c r="A48" s="48"/>
      <c r="B48" s="357" t="s">
        <v>239</v>
      </c>
      <c r="C48" s="154"/>
      <c r="D48" s="365" t="s">
        <v>286</v>
      </c>
      <c r="E48" s="5"/>
      <c r="F48" s="385" t="s">
        <v>308</v>
      </c>
      <c r="G48" s="70"/>
      <c r="H48" s="70"/>
      <c r="I48" s="70"/>
      <c r="J48" s="70"/>
      <c r="M48" s="70"/>
    </row>
    <row r="49" spans="1:13" s="77" customFormat="1" ht="15" customHeight="1">
      <c r="A49" s="48"/>
      <c r="B49" s="357" t="s">
        <v>240</v>
      </c>
      <c r="C49" s="154"/>
      <c r="D49" s="365" t="s">
        <v>284</v>
      </c>
      <c r="E49" s="5"/>
      <c r="F49" s="385" t="s">
        <v>311</v>
      </c>
      <c r="G49" s="70"/>
      <c r="H49" s="70"/>
      <c r="I49" s="70"/>
      <c r="J49" s="70"/>
      <c r="M49" s="70"/>
    </row>
    <row r="50" spans="1:13" s="77" customFormat="1" ht="15">
      <c r="A50" s="48"/>
      <c r="B50" s="70"/>
      <c r="C50" s="70"/>
      <c r="D50" s="70"/>
      <c r="E50" s="70"/>
      <c r="F50" s="70"/>
      <c r="G50" s="70"/>
      <c r="H50" s="70"/>
      <c r="I50" s="70"/>
      <c r="J50" s="70"/>
      <c r="M50" s="70"/>
    </row>
    <row r="51" spans="1:13" s="77" customFormat="1" ht="15">
      <c r="A51" s="48"/>
      <c r="B51" s="70"/>
      <c r="C51" s="70"/>
      <c r="E51" s="70"/>
      <c r="F51" s="70"/>
      <c r="G51" s="70"/>
      <c r="H51" s="70"/>
      <c r="I51" s="70"/>
      <c r="J51" s="70"/>
      <c r="M51" s="70"/>
    </row>
  </sheetData>
  <mergeCells count="12">
    <mergeCell ref="A1:F1"/>
    <mergeCell ref="A2:F2"/>
    <mergeCell ref="A5:F5"/>
    <mergeCell ref="A9:B10"/>
    <mergeCell ref="D9:D10"/>
    <mergeCell ref="E9:E10"/>
    <mergeCell ref="B4:E4"/>
    <mergeCell ref="A31:B32"/>
    <mergeCell ref="D31:D32"/>
    <mergeCell ref="E31:E32"/>
    <mergeCell ref="F31:F32"/>
    <mergeCell ref="F9:F10"/>
  </mergeCells>
  <phoneticPr fontId="0" type="noConversion"/>
  <printOptions horizontalCentered="1"/>
  <pageMargins left="0.39370078740157483" right="0.39370078740157483" top="0.51181102362204722" bottom="0.19685039370078741" header="0" footer="0"/>
  <pageSetup paperSize="9" scale="66" orientation="landscape" r:id="rId1"/>
  <headerFooter alignWithMargins="0"/>
  <rowBreaks count="1" manualBreakCount="1">
    <brk id="52" max="5" man="1"/>
  </rowBreaks>
  <colBreaks count="1" manualBreakCount="1">
    <brk id="6" max="6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72"/>
  <sheetViews>
    <sheetView topLeftCell="A22" zoomScale="75" zoomScaleNormal="75" zoomScaleSheetLayoutView="50" workbookViewId="0">
      <selection activeCell="F42" sqref="F42"/>
    </sheetView>
  </sheetViews>
  <sheetFormatPr defaultRowHeight="14.25"/>
  <cols>
    <col min="1" max="1" width="3.28515625" style="6" customWidth="1"/>
    <col min="2" max="2" width="13.28515625" style="80" customWidth="1"/>
    <col min="3" max="3" width="0.140625" style="5" hidden="1" customWidth="1"/>
    <col min="4" max="6" width="33" style="5" customWidth="1"/>
    <col min="7" max="7" width="28.42578125" style="5" bestFit="1" customWidth="1"/>
    <col min="8" max="8" width="32.28515625" style="5" customWidth="1"/>
    <col min="9" max="10" width="13.7109375" style="5" customWidth="1"/>
    <col min="11" max="12" width="13.7109375" style="1" customWidth="1"/>
    <col min="13" max="13" width="13.7109375" style="5" customWidth="1"/>
    <col min="14" max="14" width="9.140625" style="1"/>
    <col min="15" max="15" width="9" style="1" customWidth="1"/>
    <col min="16" max="16384" width="9.140625" style="1"/>
  </cols>
  <sheetData>
    <row r="1" spans="1:13" ht="27.75" customHeight="1">
      <c r="A1" s="454" t="s">
        <v>303</v>
      </c>
      <c r="B1" s="454"/>
      <c r="C1" s="454"/>
      <c r="D1" s="454"/>
      <c r="E1" s="454"/>
      <c r="F1" s="454"/>
      <c r="G1" s="454"/>
      <c r="H1" s="454"/>
      <c r="I1" s="13"/>
      <c r="J1" s="13"/>
      <c r="K1" s="13"/>
      <c r="L1" s="13"/>
      <c r="M1" s="13"/>
    </row>
    <row r="2" spans="1:13" ht="27" customHeight="1">
      <c r="A2" s="454" t="s">
        <v>39</v>
      </c>
      <c r="B2" s="454"/>
      <c r="C2" s="454"/>
      <c r="D2" s="454"/>
      <c r="E2" s="454"/>
      <c r="F2" s="454"/>
      <c r="G2" s="454"/>
      <c r="H2" s="454"/>
      <c r="I2" s="13"/>
      <c r="J2" s="13"/>
      <c r="K2" s="13"/>
      <c r="L2" s="13"/>
      <c r="M2" s="13"/>
    </row>
    <row r="3" spans="1:13" ht="27" customHeight="1">
      <c r="A3" s="412" t="s">
        <v>233</v>
      </c>
      <c r="B3" s="412"/>
      <c r="C3" s="412"/>
      <c r="D3" s="412"/>
      <c r="E3" s="412"/>
      <c r="F3" s="412"/>
      <c r="G3" s="412"/>
      <c r="H3" s="412"/>
      <c r="I3" s="14"/>
      <c r="J3" s="14"/>
      <c r="K3" s="14"/>
      <c r="L3" s="14"/>
      <c r="M3" s="14"/>
    </row>
    <row r="4" spans="1:13" ht="27" customHeight="1">
      <c r="A4" s="455" t="s">
        <v>277</v>
      </c>
      <c r="B4" s="455"/>
      <c r="C4" s="455"/>
      <c r="D4" s="455"/>
      <c r="E4" s="455"/>
      <c r="F4" s="455"/>
      <c r="G4" s="455"/>
      <c r="H4" s="455"/>
      <c r="I4" s="15"/>
      <c r="J4" s="15"/>
      <c r="K4" s="15"/>
      <c r="L4" s="15"/>
      <c r="M4" s="15"/>
    </row>
    <row r="5" spans="1:13" ht="27" customHeight="1">
      <c r="A5" s="349"/>
      <c r="B5" s="349" t="s">
        <v>234</v>
      </c>
      <c r="C5" s="349"/>
      <c r="D5" s="349"/>
      <c r="E5" s="349"/>
      <c r="F5" s="349"/>
      <c r="G5" s="349"/>
      <c r="H5" s="349"/>
      <c r="I5" s="15"/>
      <c r="J5" s="15"/>
      <c r="K5" s="15"/>
      <c r="L5" s="15"/>
      <c r="M5" s="15"/>
    </row>
    <row r="6" spans="1:13" ht="30" customHeight="1">
      <c r="A6" s="440" t="s">
        <v>32</v>
      </c>
      <c r="B6" s="440"/>
      <c r="C6" s="440"/>
      <c r="D6" s="440"/>
      <c r="E6" s="440"/>
      <c r="F6" s="440"/>
      <c r="G6" s="440"/>
      <c r="H6" s="440"/>
      <c r="I6" s="15"/>
      <c r="J6" s="15"/>
      <c r="K6" s="15"/>
      <c r="L6" s="15"/>
      <c r="M6" s="15"/>
    </row>
    <row r="7" spans="1:13" ht="30" customHeight="1">
      <c r="A7" s="8"/>
      <c r="B7" s="456" t="s">
        <v>25</v>
      </c>
      <c r="C7" s="456"/>
      <c r="D7" s="456"/>
      <c r="E7" s="8"/>
      <c r="F7" s="8"/>
      <c r="G7" s="8"/>
      <c r="H7" s="300" t="s">
        <v>299</v>
      </c>
      <c r="I7" s="15"/>
      <c r="J7" s="15"/>
      <c r="K7" s="15"/>
      <c r="L7" s="15"/>
      <c r="M7" s="15"/>
    </row>
    <row r="8" spans="1:13" s="139" customFormat="1" ht="18" customHeight="1">
      <c r="A8" s="74"/>
      <c r="B8" s="81"/>
      <c r="C8" s="76"/>
      <c r="D8" s="74"/>
      <c r="E8" s="74"/>
      <c r="F8" s="75"/>
      <c r="G8" s="75"/>
      <c r="H8" s="138" t="s">
        <v>59</v>
      </c>
    </row>
    <row r="9" spans="1:13" s="61" customFormat="1" ht="15" customHeight="1">
      <c r="A9" s="318"/>
      <c r="B9" s="125"/>
      <c r="C9" s="55"/>
      <c r="D9" s="94"/>
      <c r="E9" s="94"/>
      <c r="F9" s="94"/>
      <c r="G9" s="94"/>
      <c r="H9" s="23" t="s">
        <v>118</v>
      </c>
      <c r="I9" s="26"/>
      <c r="J9" s="26"/>
      <c r="K9" s="26"/>
      <c r="L9" s="26"/>
      <c r="M9" s="83"/>
    </row>
    <row r="10" spans="1:13" s="61" customFormat="1" ht="15" customHeight="1">
      <c r="A10" s="319"/>
      <c r="B10" s="126"/>
      <c r="C10" s="55"/>
      <c r="D10" s="24" t="s">
        <v>118</v>
      </c>
      <c r="E10" s="24" t="s">
        <v>155</v>
      </c>
      <c r="F10" s="24" t="s">
        <v>80</v>
      </c>
      <c r="G10" s="24" t="s">
        <v>121</v>
      </c>
      <c r="H10" s="24" t="s">
        <v>122</v>
      </c>
      <c r="I10" s="26"/>
      <c r="J10" s="26"/>
      <c r="K10" s="26"/>
      <c r="L10" s="26"/>
      <c r="M10" s="83"/>
    </row>
    <row r="11" spans="1:13" s="61" customFormat="1" ht="15" customHeight="1">
      <c r="A11" s="426" t="s">
        <v>117</v>
      </c>
      <c r="B11" s="453"/>
      <c r="C11" s="55"/>
      <c r="D11" s="24" t="s">
        <v>154</v>
      </c>
      <c r="E11" s="27" t="s">
        <v>120</v>
      </c>
      <c r="F11" s="58" t="s">
        <v>120</v>
      </c>
      <c r="G11" s="58" t="s">
        <v>120</v>
      </c>
      <c r="H11" s="24" t="s">
        <v>123</v>
      </c>
      <c r="I11" s="26"/>
      <c r="J11" s="26"/>
      <c r="K11" s="26"/>
      <c r="L11" s="26"/>
      <c r="M11" s="83"/>
    </row>
    <row r="12" spans="1:13" s="61" customFormat="1" ht="15" customHeight="1">
      <c r="A12" s="426"/>
      <c r="B12" s="453"/>
      <c r="C12" s="55"/>
      <c r="D12" s="24" t="s">
        <v>119</v>
      </c>
      <c r="E12" s="24"/>
      <c r="F12" s="24"/>
      <c r="G12" s="24"/>
      <c r="H12" s="24" t="s">
        <v>124</v>
      </c>
      <c r="I12" s="26"/>
      <c r="J12" s="26"/>
      <c r="K12" s="26"/>
      <c r="L12" s="26"/>
      <c r="M12" s="83"/>
    </row>
    <row r="13" spans="1:13" s="61" customFormat="1" ht="15" customHeight="1">
      <c r="A13" s="319"/>
      <c r="B13" s="126"/>
      <c r="C13" s="55"/>
      <c r="D13" s="24"/>
      <c r="E13" s="24" t="s">
        <v>37</v>
      </c>
      <c r="F13" s="24" t="s">
        <v>37</v>
      </c>
      <c r="G13" s="24" t="s">
        <v>37</v>
      </c>
      <c r="H13" s="24" t="s">
        <v>125</v>
      </c>
      <c r="I13" s="26"/>
      <c r="J13" s="26"/>
      <c r="K13" s="26"/>
      <c r="L13" s="26"/>
      <c r="M13" s="83"/>
    </row>
    <row r="14" spans="1:13" s="61" customFormat="1" ht="15">
      <c r="A14" s="320"/>
      <c r="B14" s="127"/>
      <c r="C14" s="26"/>
      <c r="D14" s="58" t="s">
        <v>42</v>
      </c>
      <c r="E14" s="58" t="s">
        <v>55</v>
      </c>
      <c r="F14" s="58" t="s">
        <v>57</v>
      </c>
      <c r="G14" s="58" t="s">
        <v>126</v>
      </c>
      <c r="H14" s="27" t="s">
        <v>84</v>
      </c>
      <c r="I14" s="26"/>
      <c r="J14" s="26"/>
      <c r="K14" s="26"/>
      <c r="L14" s="26"/>
      <c r="M14" s="83"/>
    </row>
    <row r="15" spans="1:13" s="77" customFormat="1" ht="15">
      <c r="A15" s="321"/>
      <c r="B15" s="128">
        <v>2005</v>
      </c>
      <c r="C15" s="48"/>
      <c r="D15" s="56"/>
      <c r="E15" s="56"/>
      <c r="F15" s="129"/>
      <c r="G15" s="56"/>
      <c r="H15" s="56"/>
      <c r="I15" s="40"/>
      <c r="J15" s="40"/>
      <c r="K15" s="40"/>
      <c r="L15" s="40"/>
    </row>
    <row r="16" spans="1:13" s="77" customFormat="1" ht="15">
      <c r="A16" s="244"/>
      <c r="B16" s="128">
        <v>2006</v>
      </c>
      <c r="C16" s="48"/>
      <c r="D16" s="56"/>
      <c r="E16" s="56"/>
      <c r="F16" s="130"/>
      <c r="G16" s="56"/>
      <c r="H16" s="56"/>
      <c r="I16" s="40"/>
      <c r="J16" s="40"/>
      <c r="K16" s="40"/>
      <c r="L16" s="40"/>
    </row>
    <row r="17" spans="1:12" s="77" customFormat="1" ht="15">
      <c r="A17" s="244"/>
      <c r="B17" s="128">
        <v>2007</v>
      </c>
      <c r="C17" s="48"/>
      <c r="D17" s="56"/>
      <c r="E17" s="56"/>
      <c r="F17" s="129"/>
      <c r="G17" s="56"/>
      <c r="H17" s="56"/>
      <c r="I17" s="40"/>
      <c r="J17" s="40"/>
      <c r="K17" s="40"/>
      <c r="L17" s="40"/>
    </row>
    <row r="18" spans="1:12" s="77" customFormat="1" ht="15">
      <c r="A18" s="244"/>
      <c r="B18" s="128">
        <v>2008</v>
      </c>
      <c r="C18" s="48"/>
      <c r="D18" s="56"/>
      <c r="E18" s="56"/>
      <c r="F18" s="129"/>
      <c r="G18" s="56"/>
      <c r="H18" s="56"/>
      <c r="I18" s="40"/>
      <c r="J18" s="40"/>
      <c r="K18" s="40"/>
      <c r="L18" s="40"/>
    </row>
    <row r="19" spans="1:12" s="77" customFormat="1" ht="15">
      <c r="A19" s="244"/>
      <c r="B19" s="128">
        <v>2009</v>
      </c>
      <c r="C19" s="48"/>
      <c r="D19" s="56"/>
      <c r="E19" s="56"/>
      <c r="F19" s="129"/>
      <c r="G19" s="56"/>
      <c r="H19" s="56"/>
      <c r="I19" s="40"/>
      <c r="J19" s="40"/>
      <c r="K19" s="40"/>
      <c r="L19" s="40"/>
    </row>
    <row r="20" spans="1:12" s="77" customFormat="1" ht="15">
      <c r="A20" s="244"/>
      <c r="B20" s="128">
        <v>2010</v>
      </c>
      <c r="C20" s="48"/>
      <c r="D20" s="56"/>
      <c r="E20" s="56"/>
      <c r="F20" s="129"/>
      <c r="G20" s="56"/>
      <c r="H20" s="56"/>
      <c r="I20" s="40"/>
      <c r="J20" s="40"/>
      <c r="K20" s="40"/>
      <c r="L20" s="40"/>
    </row>
    <row r="21" spans="1:12" s="77" customFormat="1" ht="15">
      <c r="A21" s="244"/>
      <c r="B21" s="128">
        <v>2011</v>
      </c>
      <c r="C21" s="48"/>
      <c r="D21" s="56"/>
      <c r="E21" s="56"/>
      <c r="F21" s="129"/>
      <c r="G21" s="56"/>
      <c r="H21" s="56"/>
      <c r="I21" s="40"/>
      <c r="J21" s="40"/>
      <c r="K21" s="40"/>
      <c r="L21" s="40"/>
    </row>
    <row r="22" spans="1:12" s="77" customFormat="1" ht="15">
      <c r="A22" s="244"/>
      <c r="B22" s="128">
        <v>2012</v>
      </c>
      <c r="C22" s="48"/>
      <c r="D22" s="56"/>
      <c r="E22" s="56"/>
      <c r="F22" s="129"/>
      <c r="G22" s="56"/>
      <c r="H22" s="56"/>
      <c r="I22" s="40"/>
      <c r="J22" s="40"/>
      <c r="K22" s="40"/>
      <c r="L22" s="40"/>
    </row>
    <row r="23" spans="1:12" s="77" customFormat="1" ht="15">
      <c r="A23" s="244"/>
      <c r="B23" s="128">
        <v>2013</v>
      </c>
      <c r="C23" s="48"/>
      <c r="D23" s="56"/>
      <c r="E23" s="56"/>
      <c r="F23" s="129"/>
      <c r="G23" s="56"/>
      <c r="H23" s="56"/>
      <c r="I23" s="40"/>
      <c r="J23" s="40"/>
      <c r="K23" s="40"/>
      <c r="L23" s="40"/>
    </row>
    <row r="24" spans="1:12" s="77" customFormat="1" ht="18">
      <c r="A24" s="244"/>
      <c r="B24" s="128">
        <v>2014</v>
      </c>
      <c r="C24" s="48"/>
      <c r="D24" s="56"/>
      <c r="E24" s="223" t="s">
        <v>193</v>
      </c>
      <c r="F24" s="129"/>
      <c r="G24" s="56"/>
      <c r="H24" s="56"/>
      <c r="I24" s="40"/>
      <c r="J24" s="40"/>
      <c r="K24" s="40"/>
      <c r="L24" s="40"/>
    </row>
    <row r="25" spans="1:12" s="77" customFormat="1" ht="15">
      <c r="A25" s="244"/>
      <c r="B25" s="128">
        <v>2015</v>
      </c>
      <c r="C25" s="48"/>
      <c r="D25" s="56"/>
      <c r="E25" s="56"/>
      <c r="F25" s="129"/>
      <c r="G25" s="56"/>
      <c r="H25" s="56"/>
      <c r="I25" s="40"/>
      <c r="J25" s="40"/>
      <c r="K25" s="40"/>
      <c r="L25" s="40"/>
    </row>
    <row r="26" spans="1:12" s="77" customFormat="1" ht="15">
      <c r="A26" s="244"/>
      <c r="B26" s="128">
        <v>2016</v>
      </c>
      <c r="C26" s="48"/>
      <c r="D26" s="56"/>
      <c r="E26" s="56"/>
      <c r="F26" s="129"/>
      <c r="G26" s="56"/>
      <c r="H26" s="56"/>
      <c r="I26" s="40"/>
      <c r="J26" s="40"/>
      <c r="K26" s="40"/>
      <c r="L26" s="40"/>
    </row>
    <row r="27" spans="1:12" s="77" customFormat="1" ht="15">
      <c r="A27" s="244"/>
      <c r="B27" s="128">
        <v>2017</v>
      </c>
      <c r="C27" s="48"/>
      <c r="D27" s="56"/>
      <c r="E27" s="56"/>
      <c r="F27" s="129"/>
      <c r="G27" s="56"/>
      <c r="H27" s="56"/>
      <c r="I27" s="40"/>
      <c r="J27" s="40"/>
      <c r="K27" s="40"/>
      <c r="L27" s="40"/>
    </row>
    <row r="28" spans="1:12" s="77" customFormat="1" ht="15">
      <c r="A28" s="244"/>
      <c r="B28" s="128">
        <v>2018</v>
      </c>
      <c r="C28" s="48"/>
      <c r="D28" s="56"/>
      <c r="E28" s="56"/>
      <c r="F28" s="129"/>
      <c r="G28" s="56"/>
      <c r="H28" s="56"/>
      <c r="I28" s="40"/>
      <c r="J28" s="40"/>
      <c r="K28" s="40"/>
      <c r="L28" s="40"/>
    </row>
    <row r="29" spans="1:12" s="77" customFormat="1" ht="15">
      <c r="A29" s="244"/>
      <c r="B29" s="128">
        <v>2019</v>
      </c>
      <c r="C29" s="48"/>
      <c r="D29" s="56"/>
      <c r="E29" s="56"/>
      <c r="F29" s="129"/>
      <c r="G29" s="56"/>
      <c r="H29" s="56"/>
      <c r="I29" s="40"/>
      <c r="J29" s="40"/>
      <c r="K29" s="40"/>
      <c r="L29" s="40"/>
    </row>
    <row r="30" spans="1:12" s="77" customFormat="1" ht="15">
      <c r="A30" s="244"/>
      <c r="B30" s="128">
        <v>2020</v>
      </c>
      <c r="C30" s="48"/>
      <c r="D30" s="56"/>
      <c r="E30" s="56"/>
      <c r="F30" s="129"/>
      <c r="G30" s="56"/>
      <c r="H30" s="56"/>
      <c r="I30" s="40"/>
      <c r="J30" s="40"/>
      <c r="K30" s="40"/>
      <c r="L30" s="40"/>
    </row>
    <row r="31" spans="1:12" s="77" customFormat="1" ht="15">
      <c r="A31" s="244"/>
      <c r="B31" s="128">
        <v>2021</v>
      </c>
      <c r="C31" s="48"/>
      <c r="D31" s="56"/>
      <c r="E31" s="56"/>
      <c r="F31" s="129"/>
      <c r="G31" s="56"/>
      <c r="H31" s="56"/>
      <c r="I31" s="40"/>
      <c r="J31" s="40"/>
      <c r="K31" s="40"/>
      <c r="L31" s="40"/>
    </row>
    <row r="32" spans="1:12" s="77" customFormat="1" ht="15">
      <c r="A32" s="244"/>
      <c r="B32" s="128">
        <v>2022</v>
      </c>
      <c r="C32" s="48"/>
      <c r="D32" s="56"/>
      <c r="E32" s="56"/>
      <c r="F32" s="129"/>
      <c r="G32" s="56"/>
      <c r="H32" s="56"/>
      <c r="I32" s="40"/>
      <c r="J32" s="40"/>
      <c r="K32" s="40"/>
      <c r="L32" s="40"/>
    </row>
    <row r="33" spans="1:13" s="77" customFormat="1" ht="15">
      <c r="A33" s="244"/>
      <c r="B33" s="128">
        <v>2023</v>
      </c>
      <c r="C33" s="48"/>
      <c r="D33" s="56"/>
      <c r="E33" s="56"/>
      <c r="F33" s="129"/>
      <c r="G33" s="56"/>
      <c r="H33" s="56"/>
      <c r="I33" s="40"/>
      <c r="J33" s="40"/>
      <c r="K33" s="40"/>
      <c r="L33" s="40"/>
    </row>
    <row r="34" spans="1:13" s="77" customFormat="1" ht="15">
      <c r="A34" s="244"/>
      <c r="B34" s="128">
        <v>2024</v>
      </c>
      <c r="C34" s="70"/>
      <c r="D34" s="96"/>
      <c r="E34" s="96"/>
      <c r="F34" s="96"/>
      <c r="G34" s="96"/>
      <c r="H34" s="96"/>
      <c r="I34" s="70"/>
      <c r="J34" s="70"/>
      <c r="M34" s="70"/>
    </row>
    <row r="35" spans="1:13" s="77" customFormat="1" ht="15">
      <c r="A35" s="133"/>
      <c r="B35" s="131">
        <v>2025</v>
      </c>
      <c r="C35" s="70"/>
      <c r="D35" s="132"/>
      <c r="E35" s="132"/>
      <c r="F35" s="132"/>
      <c r="G35" s="132"/>
      <c r="H35" s="132"/>
      <c r="I35" s="70"/>
      <c r="J35" s="70"/>
      <c r="M35" s="70"/>
    </row>
    <row r="36" spans="1:13" s="77" customFormat="1" ht="15">
      <c r="A36" s="48"/>
      <c r="B36" s="79" t="s">
        <v>60</v>
      </c>
      <c r="C36" s="70"/>
      <c r="D36" s="48"/>
      <c r="E36" s="48"/>
      <c r="F36" s="48"/>
      <c r="G36" s="48"/>
      <c r="H36" s="48"/>
      <c r="I36" s="70"/>
      <c r="J36" s="70"/>
      <c r="M36" s="70"/>
    </row>
    <row r="37" spans="1:13" s="77" customFormat="1" ht="15">
      <c r="A37" s="48"/>
      <c r="B37" s="79"/>
      <c r="C37" s="70"/>
      <c r="D37" s="50"/>
      <c r="E37" s="48" t="s">
        <v>251</v>
      </c>
      <c r="F37" s="48"/>
      <c r="G37" s="48"/>
      <c r="H37" s="48" t="s">
        <v>247</v>
      </c>
      <c r="I37" s="70"/>
      <c r="J37" s="70"/>
      <c r="M37" s="70"/>
    </row>
    <row r="38" spans="1:13" s="77" customFormat="1" ht="15.75">
      <c r="A38" s="48"/>
      <c r="B38" s="79"/>
      <c r="C38" s="70"/>
      <c r="D38" s="357" t="s">
        <v>239</v>
      </c>
      <c r="E38" s="154"/>
      <c r="G38" s="5"/>
      <c r="H38" s="365" t="s">
        <v>285</v>
      </c>
      <c r="I38" s="70"/>
      <c r="J38" s="70"/>
      <c r="M38" s="70"/>
    </row>
    <row r="39" spans="1:13" s="77" customFormat="1" ht="15.75">
      <c r="A39" s="48"/>
      <c r="B39" s="79"/>
      <c r="C39" s="70"/>
      <c r="D39" s="357" t="s">
        <v>240</v>
      </c>
      <c r="E39" s="154"/>
      <c r="G39" s="5"/>
      <c r="H39" s="365" t="s">
        <v>284</v>
      </c>
      <c r="I39" s="70"/>
      <c r="J39" s="70"/>
      <c r="M39" s="70"/>
    </row>
    <row r="40" spans="1:13" s="77" customFormat="1" ht="15">
      <c r="A40" s="48"/>
      <c r="B40" s="79"/>
      <c r="C40" s="70"/>
      <c r="D40" s="48"/>
      <c r="E40" s="48"/>
      <c r="F40" s="48" t="s">
        <v>260</v>
      </c>
      <c r="G40" s="48"/>
      <c r="H40" s="48"/>
      <c r="I40" s="70"/>
      <c r="J40" s="70"/>
      <c r="M40" s="70"/>
    </row>
    <row r="41" spans="1:13" s="77" customFormat="1" ht="15">
      <c r="A41" s="48"/>
      <c r="B41" s="79"/>
      <c r="C41" s="70"/>
      <c r="D41" s="48"/>
      <c r="E41" s="48"/>
      <c r="F41" s="385" t="s">
        <v>308</v>
      </c>
      <c r="G41" s="48"/>
      <c r="H41" s="48"/>
      <c r="I41" s="70"/>
      <c r="J41" s="70"/>
      <c r="M41" s="70"/>
    </row>
    <row r="42" spans="1:13" s="77" customFormat="1" ht="15">
      <c r="A42" s="48"/>
      <c r="B42" s="79"/>
      <c r="C42" s="70"/>
      <c r="D42" s="48"/>
      <c r="E42" s="48"/>
      <c r="F42" s="357" t="s">
        <v>309</v>
      </c>
      <c r="G42" s="48"/>
      <c r="H42" s="48"/>
      <c r="I42" s="70"/>
      <c r="J42" s="70"/>
      <c r="M42" s="70"/>
    </row>
    <row r="43" spans="1:13" s="77" customFormat="1" ht="15">
      <c r="A43" s="48"/>
      <c r="C43" s="70"/>
      <c r="D43" s="70"/>
      <c r="E43" s="70"/>
      <c r="F43" s="70"/>
      <c r="G43" s="70"/>
      <c r="H43" s="70"/>
      <c r="I43" s="70"/>
      <c r="J43" s="70"/>
      <c r="M43" s="70"/>
    </row>
    <row r="44" spans="1:13" s="77" customFormat="1" ht="15">
      <c r="A44" s="48"/>
      <c r="B44" s="79"/>
      <c r="C44" s="70"/>
      <c r="D44" s="70"/>
      <c r="E44" s="70"/>
      <c r="F44" s="70"/>
      <c r="G44" s="70"/>
      <c r="H44" s="70"/>
      <c r="I44" s="70"/>
      <c r="J44" s="70"/>
      <c r="M44" s="70"/>
    </row>
    <row r="45" spans="1:13" s="77" customFormat="1" ht="15">
      <c r="A45" s="48"/>
      <c r="B45" s="79"/>
      <c r="C45" s="70"/>
      <c r="D45" s="70"/>
      <c r="E45" s="70"/>
      <c r="F45" s="70"/>
      <c r="G45" s="70"/>
      <c r="H45" s="70"/>
      <c r="I45" s="70"/>
      <c r="J45" s="70"/>
      <c r="M45" s="70"/>
    </row>
    <row r="46" spans="1:13" s="77" customFormat="1" ht="15">
      <c r="A46" s="48"/>
      <c r="B46" s="79"/>
      <c r="C46" s="70"/>
      <c r="D46" s="70"/>
      <c r="E46" s="70"/>
      <c r="F46" s="70"/>
      <c r="G46" s="70"/>
      <c r="H46" s="70"/>
      <c r="I46" s="70"/>
      <c r="J46" s="70"/>
      <c r="M46" s="70"/>
    </row>
    <row r="47" spans="1:13" s="77" customFormat="1" ht="15">
      <c r="A47" s="48"/>
      <c r="B47" s="79"/>
      <c r="C47" s="70"/>
      <c r="D47" s="70"/>
      <c r="E47" s="70"/>
      <c r="F47" s="70"/>
      <c r="G47" s="70"/>
      <c r="H47" s="70"/>
      <c r="I47" s="70"/>
      <c r="J47" s="70"/>
      <c r="M47" s="70"/>
    </row>
    <row r="48" spans="1:13" s="77" customFormat="1" ht="15">
      <c r="A48" s="48"/>
      <c r="B48" s="79"/>
      <c r="C48" s="70"/>
      <c r="D48" s="70"/>
      <c r="E48" s="70"/>
      <c r="F48" s="70"/>
      <c r="G48" s="70"/>
      <c r="H48" s="70"/>
      <c r="I48" s="70"/>
      <c r="J48" s="70"/>
      <c r="M48" s="70"/>
    </row>
    <row r="49" spans="1:13" s="77" customFormat="1" ht="15">
      <c r="A49" s="48"/>
      <c r="B49" s="79"/>
      <c r="C49" s="70"/>
      <c r="D49" s="70"/>
      <c r="E49" s="70"/>
      <c r="F49" s="70"/>
      <c r="G49" s="70"/>
      <c r="H49" s="70"/>
      <c r="I49" s="70"/>
      <c r="J49" s="70"/>
      <c r="M49" s="70"/>
    </row>
    <row r="50" spans="1:13" s="77" customFormat="1" ht="15">
      <c r="A50" s="48"/>
      <c r="B50" s="79"/>
      <c r="C50" s="70"/>
      <c r="D50" s="70"/>
      <c r="E50" s="70"/>
      <c r="F50" s="70"/>
      <c r="G50" s="70"/>
      <c r="H50" s="70"/>
      <c r="I50" s="70"/>
      <c r="J50" s="70"/>
      <c r="M50" s="70"/>
    </row>
    <row r="51" spans="1:13" s="77" customFormat="1" ht="15">
      <c r="A51" s="48"/>
      <c r="B51" s="79"/>
      <c r="C51" s="70"/>
      <c r="D51" s="70"/>
      <c r="E51" s="70"/>
      <c r="F51" s="70"/>
      <c r="G51" s="70"/>
      <c r="H51" s="70"/>
      <c r="I51" s="70"/>
      <c r="J51" s="70"/>
      <c r="M51" s="70"/>
    </row>
    <row r="52" spans="1:13" s="77" customFormat="1" ht="15">
      <c r="A52" s="48"/>
      <c r="B52" s="79"/>
      <c r="C52" s="70"/>
      <c r="D52" s="70"/>
      <c r="E52" s="70"/>
      <c r="F52" s="70"/>
      <c r="G52" s="70"/>
      <c r="H52" s="70"/>
      <c r="I52" s="70"/>
      <c r="J52" s="70"/>
      <c r="M52" s="70"/>
    </row>
    <row r="53" spans="1:13" s="77" customFormat="1" ht="15">
      <c r="A53" s="48"/>
      <c r="B53" s="79"/>
      <c r="C53" s="70"/>
      <c r="D53" s="70"/>
      <c r="E53" s="70"/>
      <c r="F53" s="70"/>
      <c r="G53" s="70"/>
      <c r="H53" s="70"/>
      <c r="I53" s="70"/>
      <c r="J53" s="70"/>
      <c r="M53" s="70"/>
    </row>
    <row r="54" spans="1:13" s="77" customFormat="1" ht="15">
      <c r="A54" s="48"/>
      <c r="B54" s="79"/>
      <c r="C54" s="70"/>
      <c r="D54" s="70"/>
      <c r="E54" s="70"/>
      <c r="F54" s="70"/>
      <c r="G54" s="70"/>
      <c r="H54" s="70"/>
      <c r="I54" s="70"/>
      <c r="J54" s="70"/>
      <c r="M54" s="70"/>
    </row>
    <row r="55" spans="1:13" s="77" customFormat="1" ht="15">
      <c r="A55" s="48"/>
      <c r="B55" s="79"/>
      <c r="C55" s="70"/>
      <c r="D55" s="70"/>
      <c r="E55" s="70"/>
      <c r="F55" s="70"/>
      <c r="G55" s="70"/>
      <c r="H55" s="70"/>
      <c r="I55" s="70"/>
      <c r="J55" s="70"/>
      <c r="M55" s="70"/>
    </row>
    <row r="56" spans="1:13" s="77" customFormat="1" ht="15">
      <c r="A56" s="48"/>
      <c r="B56" s="79"/>
      <c r="C56" s="70"/>
      <c r="D56" s="70"/>
      <c r="E56" s="70"/>
      <c r="F56" s="70"/>
      <c r="G56" s="70"/>
      <c r="H56" s="70"/>
      <c r="I56" s="70"/>
      <c r="J56" s="70"/>
      <c r="M56" s="70"/>
    </row>
    <row r="57" spans="1:13" s="77" customFormat="1" ht="15">
      <c r="A57" s="48"/>
      <c r="B57" s="79"/>
      <c r="C57" s="70"/>
      <c r="D57" s="70"/>
      <c r="E57" s="70"/>
      <c r="F57" s="70"/>
      <c r="G57" s="70"/>
      <c r="H57" s="70"/>
      <c r="I57" s="70"/>
      <c r="J57" s="70"/>
      <c r="M57" s="70"/>
    </row>
    <row r="58" spans="1:13" s="77" customFormat="1" ht="15">
      <c r="A58" s="48"/>
      <c r="B58" s="79"/>
      <c r="C58" s="70"/>
      <c r="D58" s="70"/>
      <c r="E58" s="70"/>
      <c r="F58" s="70"/>
      <c r="G58" s="70"/>
      <c r="H58" s="70"/>
      <c r="I58" s="70"/>
      <c r="J58" s="70"/>
      <c r="M58" s="70"/>
    </row>
    <row r="59" spans="1:13" s="77" customFormat="1" ht="15">
      <c r="A59" s="48"/>
      <c r="B59" s="79"/>
      <c r="C59" s="70"/>
      <c r="D59" s="70"/>
      <c r="E59" s="70"/>
      <c r="F59" s="70"/>
      <c r="G59" s="70"/>
      <c r="H59" s="70"/>
      <c r="I59" s="70"/>
      <c r="J59" s="70"/>
      <c r="M59" s="70"/>
    </row>
    <row r="60" spans="1:13" s="77" customFormat="1" ht="15">
      <c r="A60" s="48"/>
      <c r="B60" s="79"/>
      <c r="C60" s="70"/>
      <c r="D60" s="70"/>
      <c r="E60" s="70"/>
      <c r="F60" s="70"/>
      <c r="G60" s="70"/>
      <c r="H60" s="70"/>
      <c r="I60" s="70"/>
      <c r="J60" s="70"/>
      <c r="M60" s="70"/>
    </row>
    <row r="61" spans="1:13" s="77" customFormat="1" ht="15">
      <c r="A61" s="48"/>
      <c r="B61" s="79"/>
      <c r="C61" s="70"/>
      <c r="D61" s="70"/>
      <c r="E61" s="70"/>
      <c r="F61" s="70"/>
      <c r="G61" s="70"/>
      <c r="H61" s="70"/>
      <c r="I61" s="70"/>
      <c r="J61" s="70"/>
      <c r="M61" s="70"/>
    </row>
    <row r="62" spans="1:13" s="77" customFormat="1" ht="15">
      <c r="A62" s="48"/>
      <c r="B62" s="79"/>
      <c r="C62" s="70"/>
      <c r="D62" s="70"/>
      <c r="E62" s="70"/>
      <c r="F62" s="70"/>
      <c r="G62" s="70"/>
      <c r="H62" s="70"/>
      <c r="I62" s="70"/>
      <c r="J62" s="70"/>
      <c r="M62" s="70"/>
    </row>
    <row r="63" spans="1:13" s="77" customFormat="1" ht="15">
      <c r="A63" s="48"/>
      <c r="B63" s="79"/>
      <c r="C63" s="70"/>
      <c r="D63" s="70"/>
      <c r="E63" s="70"/>
      <c r="F63" s="70"/>
      <c r="G63" s="70"/>
      <c r="H63" s="70"/>
      <c r="I63" s="70"/>
      <c r="J63" s="70"/>
      <c r="M63" s="70"/>
    </row>
    <row r="64" spans="1:13" s="77" customFormat="1" ht="15">
      <c r="A64" s="48"/>
      <c r="B64" s="79"/>
      <c r="C64" s="70"/>
      <c r="D64" s="70"/>
      <c r="E64" s="70"/>
      <c r="F64" s="70"/>
      <c r="G64" s="70"/>
      <c r="H64" s="70"/>
      <c r="I64" s="70"/>
      <c r="J64" s="70"/>
      <c r="M64" s="70"/>
    </row>
    <row r="65" spans="1:13" s="77" customFormat="1" ht="15">
      <c r="A65" s="48"/>
      <c r="B65" s="79"/>
      <c r="C65" s="70"/>
      <c r="D65" s="70"/>
      <c r="E65" s="70"/>
      <c r="F65" s="70"/>
      <c r="G65" s="70"/>
      <c r="H65" s="70"/>
      <c r="I65" s="70"/>
      <c r="J65" s="70"/>
      <c r="M65" s="70"/>
    </row>
    <row r="66" spans="1:13" s="77" customFormat="1" ht="15">
      <c r="A66" s="48"/>
      <c r="B66" s="79"/>
      <c r="C66" s="70"/>
      <c r="D66" s="70"/>
      <c r="E66" s="70"/>
      <c r="F66" s="70"/>
      <c r="G66" s="70"/>
      <c r="H66" s="70"/>
      <c r="I66" s="70"/>
      <c r="J66" s="70"/>
      <c r="M66" s="70"/>
    </row>
    <row r="67" spans="1:13" s="77" customFormat="1" ht="15">
      <c r="A67" s="48"/>
      <c r="B67" s="79"/>
      <c r="C67" s="70"/>
      <c r="D67" s="70"/>
      <c r="E67" s="70"/>
      <c r="F67" s="70"/>
      <c r="G67" s="70"/>
      <c r="H67" s="70"/>
      <c r="I67" s="70"/>
      <c r="J67" s="70"/>
      <c r="M67" s="70"/>
    </row>
    <row r="68" spans="1:13" s="77" customFormat="1" ht="15">
      <c r="A68" s="48"/>
      <c r="B68" s="79"/>
      <c r="C68" s="70"/>
      <c r="D68" s="70"/>
      <c r="E68" s="70"/>
      <c r="F68" s="70"/>
      <c r="G68" s="70"/>
      <c r="H68" s="70"/>
      <c r="I68" s="70"/>
      <c r="J68" s="70"/>
      <c r="M68" s="70"/>
    </row>
    <row r="69" spans="1:13" s="77" customFormat="1" ht="15">
      <c r="A69" s="48"/>
      <c r="B69" s="79"/>
      <c r="C69" s="70"/>
      <c r="D69" s="70"/>
      <c r="E69" s="70"/>
      <c r="F69" s="70"/>
      <c r="G69" s="70"/>
      <c r="H69" s="70"/>
      <c r="I69" s="70"/>
      <c r="J69" s="70"/>
      <c r="M69" s="70"/>
    </row>
    <row r="70" spans="1:13" s="77" customFormat="1" ht="15">
      <c r="A70" s="48"/>
      <c r="B70" s="79"/>
      <c r="C70" s="70"/>
      <c r="D70" s="70"/>
      <c r="E70" s="70"/>
      <c r="F70" s="70"/>
      <c r="G70" s="70"/>
      <c r="H70" s="70"/>
      <c r="I70" s="70"/>
      <c r="J70" s="70"/>
      <c r="M70" s="70"/>
    </row>
    <row r="71" spans="1:13" s="77" customFormat="1" ht="15">
      <c r="A71" s="48"/>
      <c r="B71" s="79"/>
      <c r="C71" s="70"/>
      <c r="D71" s="70"/>
      <c r="E71" s="70"/>
      <c r="F71" s="70"/>
      <c r="G71" s="70"/>
      <c r="H71" s="70"/>
      <c r="I71" s="70"/>
      <c r="J71" s="70"/>
      <c r="M71" s="70"/>
    </row>
    <row r="72" spans="1:13" s="77" customFormat="1" ht="15">
      <c r="A72" s="48"/>
      <c r="B72" s="79"/>
      <c r="C72" s="70"/>
      <c r="D72" s="70"/>
      <c r="E72" s="70"/>
      <c r="F72" s="70"/>
      <c r="G72" s="70"/>
      <c r="H72" s="70"/>
      <c r="I72" s="70"/>
      <c r="J72" s="70"/>
      <c r="M72" s="70"/>
    </row>
  </sheetData>
  <mergeCells count="7">
    <mergeCell ref="A11:B12"/>
    <mergeCell ref="A1:H1"/>
    <mergeCell ref="A4:H4"/>
    <mergeCell ref="A3:H3"/>
    <mergeCell ref="A2:H2"/>
    <mergeCell ref="A6:H6"/>
    <mergeCell ref="B7:D7"/>
  </mergeCells>
  <phoneticPr fontId="0" type="noConversion"/>
  <printOptions horizontalCentered="1"/>
  <pageMargins left="0.39370078740157483" right="0.39370078740157483" top="0.51181102362204722" bottom="0.19685039370078741" header="0" footer="0"/>
  <pageSetup paperSize="9" scale="75" orientation="landscape" r:id="rId1"/>
  <headerFooter alignWithMargins="0"/>
  <colBreaks count="1" manualBreakCount="1">
    <brk id="8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P60"/>
  <sheetViews>
    <sheetView zoomScale="75" zoomScaleNormal="75" workbookViewId="0">
      <selection activeCell="E33" sqref="E33:G33"/>
    </sheetView>
  </sheetViews>
  <sheetFormatPr defaultRowHeight="14.25"/>
  <cols>
    <col min="1" max="1" width="3.28515625" style="5" customWidth="1"/>
    <col min="2" max="2" width="35.85546875" style="5" customWidth="1"/>
    <col min="3" max="3" width="0.140625" style="5" hidden="1" customWidth="1"/>
    <col min="4" max="4" width="24.28515625" style="5" customWidth="1"/>
    <col min="5" max="7" width="13.7109375" style="5" customWidth="1"/>
    <col min="8" max="8" width="36.140625" style="5" customWidth="1"/>
    <col min="9" max="9" width="13.7109375" style="6" customWidth="1"/>
    <col min="10" max="11" width="13.7109375" style="1" customWidth="1"/>
    <col min="12" max="12" width="13.7109375" style="5" customWidth="1"/>
    <col min="13" max="13" width="9.140625" style="1"/>
    <col min="14" max="14" width="9" style="1" customWidth="1"/>
    <col min="15" max="16384" width="9.140625" style="1"/>
  </cols>
  <sheetData>
    <row r="1" spans="1:250" ht="20.25" customHeight="1">
      <c r="A1" s="439" t="s">
        <v>304</v>
      </c>
      <c r="B1" s="439"/>
      <c r="C1" s="439"/>
      <c r="D1" s="439"/>
      <c r="E1" s="439"/>
      <c r="F1" s="439"/>
      <c r="G1" s="439"/>
      <c r="H1" s="439"/>
      <c r="I1" s="87"/>
      <c r="J1" s="13"/>
      <c r="K1" s="13"/>
      <c r="L1" s="13"/>
    </row>
    <row r="2" spans="1:250" ht="20.25" customHeight="1">
      <c r="A2" s="461" t="s">
        <v>39</v>
      </c>
      <c r="B2" s="461"/>
      <c r="C2" s="461"/>
      <c r="D2" s="461"/>
      <c r="E2" s="461"/>
      <c r="F2" s="461"/>
      <c r="G2" s="461"/>
      <c r="H2" s="461"/>
      <c r="I2" s="87"/>
      <c r="J2" s="13"/>
      <c r="K2" s="13"/>
      <c r="L2" s="13"/>
    </row>
    <row r="3" spans="1:250" ht="20.25" customHeight="1">
      <c r="A3" s="462" t="s">
        <v>22</v>
      </c>
      <c r="B3" s="462"/>
      <c r="C3" s="462"/>
      <c r="D3" s="462"/>
      <c r="E3" s="462"/>
      <c r="F3" s="462"/>
      <c r="G3" s="462"/>
      <c r="H3" s="462"/>
      <c r="I3" s="88"/>
      <c r="J3" s="14"/>
      <c r="K3" s="14"/>
      <c r="L3" s="14"/>
    </row>
    <row r="4" spans="1:250" ht="20.25" customHeight="1">
      <c r="A4" s="458" t="s">
        <v>278</v>
      </c>
      <c r="B4" s="458"/>
      <c r="C4" s="458"/>
      <c r="D4" s="458"/>
      <c r="E4" s="458"/>
      <c r="F4" s="458"/>
      <c r="G4" s="458"/>
      <c r="H4" s="458"/>
      <c r="I4" s="89"/>
      <c r="J4" s="15"/>
      <c r="K4" s="15"/>
      <c r="L4" s="15"/>
    </row>
    <row r="5" spans="1:250" ht="20.25" customHeight="1">
      <c r="A5" s="458" t="s">
        <v>33</v>
      </c>
      <c r="B5" s="458"/>
      <c r="C5" s="458"/>
      <c r="D5" s="458"/>
      <c r="E5" s="458"/>
      <c r="F5" s="458"/>
      <c r="G5" s="458"/>
      <c r="H5" s="458"/>
      <c r="I5" s="90"/>
      <c r="J5" s="16"/>
      <c r="K5" s="16"/>
      <c r="L5" s="16"/>
    </row>
    <row r="6" spans="1:250" ht="20.25" customHeight="1">
      <c r="A6" s="301"/>
      <c r="B6" s="301"/>
      <c r="C6" s="301"/>
      <c r="D6" s="301"/>
      <c r="E6" s="301"/>
      <c r="F6" s="301"/>
      <c r="G6" s="301"/>
      <c r="H6" s="301"/>
      <c r="I6" s="90"/>
      <c r="J6" s="16"/>
      <c r="K6" s="16"/>
      <c r="L6" s="16"/>
    </row>
    <row r="7" spans="1:250" s="77" customFormat="1" ht="18" customHeight="1">
      <c r="A7" s="134"/>
      <c r="B7" s="302" t="s">
        <v>25</v>
      </c>
      <c r="C7" s="134"/>
      <c r="D7" s="134"/>
      <c r="E7" s="134"/>
      <c r="F7" s="134"/>
      <c r="G7" s="134"/>
      <c r="H7" s="381" t="s">
        <v>299</v>
      </c>
      <c r="I7" s="135"/>
      <c r="J7" s="134"/>
      <c r="K7" s="134"/>
      <c r="L7" s="134"/>
    </row>
    <row r="8" spans="1:250" s="77" customFormat="1" ht="18" customHeight="1">
      <c r="A8" s="6"/>
      <c r="B8" s="6"/>
      <c r="C8" s="5"/>
      <c r="D8" s="6"/>
      <c r="E8" s="6"/>
      <c r="F8" s="6"/>
      <c r="G8" s="6"/>
      <c r="H8" s="11" t="s">
        <v>59</v>
      </c>
      <c r="I8" s="136"/>
    </row>
    <row r="9" spans="1:250" s="61" customFormat="1" ht="18" customHeight="1">
      <c r="A9" s="317"/>
      <c r="B9" s="22" t="s">
        <v>138</v>
      </c>
      <c r="C9" s="20"/>
      <c r="D9" s="459" t="s">
        <v>139</v>
      </c>
      <c r="E9" s="459"/>
      <c r="F9" s="459"/>
      <c r="G9" s="460"/>
      <c r="H9" s="314"/>
      <c r="I9" s="83"/>
    </row>
    <row r="10" spans="1:250" s="61" customFormat="1" ht="18" customHeight="1" thickBot="1">
      <c r="A10" s="126"/>
      <c r="B10" s="28" t="s">
        <v>141</v>
      </c>
      <c r="C10" s="29"/>
      <c r="D10" s="19" t="s">
        <v>140</v>
      </c>
      <c r="E10" s="376" t="s">
        <v>236</v>
      </c>
      <c r="F10" s="376" t="s">
        <v>237</v>
      </c>
      <c r="G10" s="376" t="s">
        <v>291</v>
      </c>
      <c r="H10" s="58" t="s">
        <v>128</v>
      </c>
      <c r="I10" s="83"/>
    </row>
    <row r="11" spans="1:250" s="85" customFormat="1" ht="18" customHeight="1">
      <c r="A11" s="313"/>
      <c r="B11" s="47"/>
      <c r="C11" s="62"/>
      <c r="D11" s="31"/>
      <c r="E11" s="32"/>
      <c r="F11" s="31"/>
      <c r="G11" s="31"/>
      <c r="H11" s="25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</row>
    <row r="12" spans="1:250" s="77" customFormat="1" ht="18" customHeight="1">
      <c r="A12" s="49"/>
      <c r="B12" s="49"/>
      <c r="C12" s="48"/>
      <c r="D12" s="36"/>
      <c r="E12" s="37"/>
      <c r="F12" s="36"/>
      <c r="G12" s="36"/>
      <c r="H12" s="315"/>
      <c r="I12" s="78"/>
    </row>
    <row r="13" spans="1:250" s="77" customFormat="1" ht="18" customHeight="1">
      <c r="A13" s="49"/>
      <c r="B13" s="49"/>
      <c r="C13" s="48"/>
      <c r="D13" s="36"/>
      <c r="E13" s="37"/>
      <c r="F13" s="36"/>
      <c r="G13" s="36"/>
      <c r="H13" s="315"/>
      <c r="I13" s="78"/>
    </row>
    <row r="14" spans="1:250" s="77" customFormat="1" ht="18" customHeight="1">
      <c r="A14" s="49"/>
      <c r="B14" s="49"/>
      <c r="C14" s="48"/>
      <c r="D14" s="36"/>
      <c r="E14" s="37"/>
      <c r="F14" s="36"/>
      <c r="G14" s="36"/>
      <c r="H14" s="315"/>
      <c r="I14" s="78"/>
    </row>
    <row r="15" spans="1:250" s="77" customFormat="1" ht="18" customHeight="1">
      <c r="A15" s="49"/>
      <c r="B15" s="49"/>
      <c r="C15" s="48"/>
      <c r="D15" s="36"/>
      <c r="E15" s="37"/>
      <c r="F15" s="36"/>
      <c r="G15" s="36"/>
      <c r="H15" s="315"/>
      <c r="I15" s="78"/>
    </row>
    <row r="16" spans="1:250" s="77" customFormat="1" ht="18" customHeight="1">
      <c r="A16" s="49"/>
      <c r="B16" s="86"/>
      <c r="C16" s="48"/>
      <c r="D16" s="49"/>
      <c r="E16" s="49"/>
      <c r="F16" s="49"/>
      <c r="G16" s="49"/>
      <c r="H16" s="96"/>
      <c r="I16" s="48"/>
    </row>
    <row r="17" spans="1:12" s="77" customFormat="1" ht="18" customHeight="1">
      <c r="A17" s="49"/>
      <c r="B17" s="49" t="s">
        <v>21</v>
      </c>
      <c r="C17" s="48"/>
      <c r="D17" s="49"/>
      <c r="E17" s="223"/>
      <c r="F17" s="49"/>
      <c r="G17" s="49"/>
      <c r="H17" s="96"/>
      <c r="I17" s="48"/>
      <c r="L17" s="70"/>
    </row>
    <row r="18" spans="1:12" s="77" customFormat="1" ht="18" customHeight="1">
      <c r="A18" s="49"/>
      <c r="B18" s="86"/>
      <c r="C18" s="48"/>
      <c r="D18" s="49"/>
      <c r="E18" s="49"/>
      <c r="F18" s="49"/>
      <c r="G18" s="49"/>
      <c r="H18" s="96"/>
      <c r="I18" s="48"/>
      <c r="L18" s="70"/>
    </row>
    <row r="19" spans="1:12" s="77" customFormat="1" ht="18" customHeight="1">
      <c r="A19" s="49"/>
      <c r="B19" s="49" t="s">
        <v>61</v>
      </c>
      <c r="C19" s="48"/>
      <c r="D19" s="49"/>
      <c r="E19" s="49"/>
      <c r="F19" s="49"/>
      <c r="G19" s="49"/>
      <c r="H19" s="96"/>
      <c r="I19" s="48"/>
      <c r="L19" s="70"/>
    </row>
    <row r="20" spans="1:12" s="77" customFormat="1" ht="18" customHeight="1">
      <c r="A20" s="49"/>
      <c r="B20" s="49"/>
      <c r="C20" s="48"/>
      <c r="D20" s="49"/>
      <c r="E20" s="49"/>
      <c r="F20" s="49"/>
      <c r="G20" s="49"/>
      <c r="H20" s="96"/>
      <c r="I20" s="48"/>
      <c r="L20" s="70"/>
    </row>
    <row r="21" spans="1:12" s="77" customFormat="1" ht="18" customHeight="1">
      <c r="A21" s="49"/>
      <c r="B21" s="49"/>
      <c r="C21" s="48"/>
      <c r="D21" s="49"/>
      <c r="E21" s="49"/>
      <c r="F21" s="49"/>
      <c r="G21" s="49"/>
      <c r="H21" s="96"/>
      <c r="I21" s="48"/>
      <c r="L21" s="70"/>
    </row>
    <row r="22" spans="1:12" s="77" customFormat="1" ht="18" customHeight="1">
      <c r="A22" s="49"/>
      <c r="B22" s="49"/>
      <c r="C22" s="48"/>
      <c r="D22" s="49"/>
      <c r="E22" s="49"/>
      <c r="F22" s="49"/>
      <c r="G22" s="49"/>
      <c r="H22" s="96"/>
      <c r="I22" s="48"/>
      <c r="L22" s="70"/>
    </row>
    <row r="23" spans="1:12" s="77" customFormat="1" ht="18" customHeight="1">
      <c r="A23" s="49"/>
      <c r="B23" s="49"/>
      <c r="C23" s="48"/>
      <c r="D23" s="49"/>
      <c r="E23" s="49"/>
      <c r="F23" s="49"/>
      <c r="G23" s="49"/>
      <c r="H23" s="96"/>
      <c r="I23" s="48"/>
      <c r="L23" s="70"/>
    </row>
    <row r="24" spans="1:12" s="77" customFormat="1" ht="18" customHeight="1">
      <c r="A24" s="49"/>
      <c r="B24" s="132"/>
      <c r="C24" s="48"/>
      <c r="D24" s="49"/>
      <c r="E24" s="49"/>
      <c r="F24" s="49"/>
      <c r="G24" s="49"/>
      <c r="H24" s="96"/>
      <c r="I24" s="48"/>
      <c r="L24" s="70"/>
    </row>
    <row r="25" spans="1:12" s="77" customFormat="1" ht="18" customHeight="1">
      <c r="A25" s="48"/>
      <c r="B25" s="316" t="s">
        <v>38</v>
      </c>
      <c r="C25" s="63"/>
      <c r="D25" s="64"/>
      <c r="E25" s="64"/>
      <c r="F25" s="64"/>
      <c r="G25" s="64"/>
      <c r="H25" s="316"/>
      <c r="I25" s="48"/>
      <c r="L25" s="70"/>
    </row>
    <row r="26" spans="1:12" s="77" customFormat="1" ht="18" customHeight="1">
      <c r="A26" s="70"/>
      <c r="B26" s="70" t="s">
        <v>60</v>
      </c>
      <c r="C26" s="70"/>
      <c r="D26" s="70"/>
      <c r="E26" s="70"/>
      <c r="F26" s="70"/>
      <c r="G26" s="70"/>
      <c r="H26" s="70"/>
      <c r="I26" s="48"/>
      <c r="L26" s="70"/>
    </row>
    <row r="27" spans="1:12" s="77" customFormat="1" ht="18" customHeight="1">
      <c r="A27" s="70"/>
      <c r="B27" s="70"/>
      <c r="C27" s="70"/>
      <c r="D27" s="70"/>
      <c r="E27" s="70"/>
      <c r="F27" s="70"/>
      <c r="G27" s="70"/>
      <c r="H27" s="70"/>
      <c r="I27" s="48"/>
      <c r="L27" s="70"/>
    </row>
    <row r="28" spans="1:12" s="77" customFormat="1" ht="18" customHeight="1">
      <c r="A28" s="70"/>
      <c r="B28" s="48" t="s">
        <v>267</v>
      </c>
      <c r="C28" s="48"/>
      <c r="D28" s="48"/>
      <c r="E28" s="70"/>
      <c r="F28" s="70"/>
      <c r="G28" s="70"/>
      <c r="H28" s="48" t="s">
        <v>242</v>
      </c>
      <c r="I28" s="48"/>
      <c r="L28" s="70"/>
    </row>
    <row r="29" spans="1:12" s="77" customFormat="1" ht="18" customHeight="1">
      <c r="A29" s="70"/>
      <c r="B29" s="357" t="s">
        <v>239</v>
      </c>
      <c r="C29" s="154"/>
      <c r="E29" s="70"/>
      <c r="F29" s="70"/>
      <c r="G29" s="70"/>
      <c r="H29" s="365" t="s">
        <v>285</v>
      </c>
      <c r="I29" s="48"/>
      <c r="L29" s="70"/>
    </row>
    <row r="30" spans="1:12" s="77" customFormat="1" ht="18" customHeight="1">
      <c r="A30" s="70"/>
      <c r="B30" s="357" t="s">
        <v>240</v>
      </c>
      <c r="C30" s="154"/>
      <c r="E30" s="48"/>
      <c r="H30" s="365" t="s">
        <v>284</v>
      </c>
      <c r="I30" s="70"/>
      <c r="L30" s="70"/>
    </row>
    <row r="31" spans="1:12" s="77" customFormat="1" ht="18" customHeight="1">
      <c r="A31" s="70"/>
      <c r="E31" s="50" t="s">
        <v>251</v>
      </c>
      <c r="F31" s="375"/>
      <c r="G31" s="375"/>
      <c r="I31" s="70"/>
      <c r="L31" s="70"/>
    </row>
    <row r="32" spans="1:12" s="77" customFormat="1" ht="18" customHeight="1">
      <c r="A32" s="70"/>
      <c r="E32" s="457" t="s">
        <v>308</v>
      </c>
      <c r="F32" s="457"/>
      <c r="G32" s="457"/>
      <c r="I32" s="70"/>
      <c r="L32" s="70"/>
    </row>
    <row r="33" spans="1:12" s="77" customFormat="1" ht="18" customHeight="1">
      <c r="A33" s="70"/>
      <c r="B33" s="48"/>
      <c r="C33" s="48"/>
      <c r="E33" s="435" t="s">
        <v>309</v>
      </c>
      <c r="F33" s="435"/>
      <c r="G33" s="435"/>
      <c r="H33" s="70"/>
      <c r="I33" s="48"/>
      <c r="L33" s="70"/>
    </row>
    <row r="34" spans="1:12" s="77" customFormat="1" ht="18" customHeight="1">
      <c r="A34" s="70"/>
      <c r="B34" s="48"/>
      <c r="C34" s="48"/>
      <c r="E34" s="48"/>
      <c r="F34" s="48"/>
      <c r="G34" s="70"/>
      <c r="H34" s="70"/>
      <c r="I34" s="48"/>
      <c r="L34" s="70"/>
    </row>
    <row r="35" spans="1:12" s="77" customFormat="1" ht="18" customHeight="1">
      <c r="A35" s="70"/>
      <c r="B35" s="48"/>
      <c r="C35" s="48"/>
      <c r="E35" s="48"/>
      <c r="F35" s="48"/>
      <c r="G35" s="70"/>
      <c r="H35" s="70"/>
      <c r="I35" s="48"/>
      <c r="L35" s="70"/>
    </row>
    <row r="36" spans="1:12" s="77" customFormat="1" ht="18" customHeight="1">
      <c r="A36" s="70"/>
      <c r="B36" s="70"/>
      <c r="C36" s="70"/>
      <c r="D36" s="70"/>
      <c r="E36" s="70"/>
      <c r="F36" s="70"/>
      <c r="G36" s="70"/>
      <c r="H36" s="70"/>
      <c r="I36" s="48"/>
      <c r="L36" s="70"/>
    </row>
    <row r="37" spans="1:12" s="77" customFormat="1" ht="18" customHeight="1">
      <c r="A37" s="70"/>
      <c r="B37" s="70"/>
      <c r="C37" s="70"/>
      <c r="D37" s="70"/>
      <c r="E37" s="70"/>
      <c r="F37" s="70"/>
      <c r="G37" s="70"/>
      <c r="H37" s="70"/>
      <c r="I37" s="48"/>
      <c r="L37" s="70"/>
    </row>
    <row r="38" spans="1:12" s="77" customFormat="1" ht="18" customHeight="1">
      <c r="A38" s="70"/>
      <c r="B38" s="70"/>
      <c r="C38" s="70"/>
      <c r="D38" s="70"/>
      <c r="E38" s="70"/>
      <c r="F38" s="70"/>
      <c r="G38" s="70"/>
      <c r="H38" s="70"/>
      <c r="I38" s="48"/>
      <c r="L38" s="70"/>
    </row>
    <row r="39" spans="1:12" s="77" customFormat="1" ht="12" customHeight="1">
      <c r="A39" s="70"/>
      <c r="B39" s="70"/>
      <c r="C39" s="70"/>
      <c r="D39" s="70"/>
      <c r="E39" s="70"/>
      <c r="F39" s="70"/>
      <c r="G39" s="70"/>
      <c r="H39" s="70"/>
      <c r="I39" s="48"/>
      <c r="L39" s="70"/>
    </row>
    <row r="40" spans="1:12" s="77" customFormat="1" ht="12" customHeight="1">
      <c r="A40" s="70"/>
      <c r="B40" s="70"/>
      <c r="C40" s="70"/>
      <c r="D40" s="70"/>
      <c r="E40" s="70"/>
      <c r="F40" s="70"/>
      <c r="G40" s="70"/>
      <c r="H40" s="70"/>
      <c r="I40" s="48"/>
      <c r="L40" s="70"/>
    </row>
    <row r="41" spans="1:12" s="77" customFormat="1" ht="12" customHeight="1">
      <c r="A41" s="70"/>
      <c r="B41" s="70"/>
      <c r="C41" s="70"/>
      <c r="D41" s="70"/>
      <c r="E41" s="70"/>
      <c r="F41" s="70"/>
      <c r="G41" s="70"/>
      <c r="H41" s="70"/>
      <c r="I41" s="48"/>
      <c r="L41" s="70"/>
    </row>
    <row r="42" spans="1:12" s="77" customFormat="1" ht="12" customHeight="1">
      <c r="A42" s="70"/>
      <c r="B42" s="70"/>
      <c r="C42" s="70"/>
      <c r="D42" s="70"/>
      <c r="E42" s="70"/>
      <c r="F42" s="70"/>
      <c r="G42" s="70"/>
      <c r="H42" s="70"/>
      <c r="I42" s="48"/>
      <c r="L42" s="70"/>
    </row>
    <row r="43" spans="1:12" s="77" customFormat="1" ht="12" customHeight="1">
      <c r="A43" s="70"/>
      <c r="B43" s="70"/>
      <c r="C43" s="70"/>
      <c r="D43" s="70"/>
      <c r="E43" s="70"/>
      <c r="F43" s="70"/>
      <c r="G43" s="70"/>
      <c r="H43" s="70"/>
      <c r="I43" s="48"/>
      <c r="L43" s="70"/>
    </row>
    <row r="44" spans="1:12" s="77" customFormat="1" ht="12" customHeight="1">
      <c r="A44" s="70"/>
      <c r="B44" s="70"/>
      <c r="C44" s="70"/>
      <c r="D44" s="70"/>
      <c r="E44" s="70"/>
      <c r="F44" s="70"/>
      <c r="G44" s="70"/>
      <c r="H44" s="70"/>
      <c r="I44" s="48"/>
      <c r="L44" s="70"/>
    </row>
    <row r="45" spans="1:12" s="77" customFormat="1" ht="12" customHeight="1">
      <c r="A45" s="70"/>
      <c r="B45" s="70"/>
      <c r="C45" s="70"/>
      <c r="D45" s="70"/>
      <c r="E45" s="70"/>
      <c r="F45" s="70"/>
      <c r="G45" s="70"/>
      <c r="H45" s="70"/>
      <c r="I45" s="48"/>
      <c r="L45" s="70"/>
    </row>
    <row r="46" spans="1:12" s="77" customFormat="1" ht="12" customHeight="1">
      <c r="A46" s="70"/>
      <c r="B46" s="70"/>
      <c r="C46" s="70"/>
      <c r="D46" s="70"/>
      <c r="E46" s="70"/>
      <c r="F46" s="70"/>
      <c r="G46" s="70"/>
      <c r="H46" s="70"/>
      <c r="I46" s="48"/>
      <c r="L46" s="70"/>
    </row>
    <row r="47" spans="1:12" s="77" customFormat="1" ht="12" customHeight="1">
      <c r="A47" s="70"/>
      <c r="B47" s="70"/>
      <c r="C47" s="70"/>
      <c r="D47" s="70"/>
      <c r="E47" s="70"/>
      <c r="F47" s="70"/>
      <c r="G47" s="70"/>
      <c r="H47" s="70"/>
      <c r="I47" s="48"/>
      <c r="L47" s="70"/>
    </row>
    <row r="48" spans="1:12" s="77" customFormat="1" ht="12" customHeight="1">
      <c r="A48" s="70"/>
      <c r="B48" s="70"/>
      <c r="C48" s="70"/>
      <c r="D48" s="70"/>
      <c r="E48" s="70"/>
      <c r="F48" s="70"/>
      <c r="G48" s="70"/>
      <c r="H48" s="70"/>
      <c r="I48" s="48"/>
      <c r="L48" s="70"/>
    </row>
    <row r="49" spans="1:12" s="77" customFormat="1" ht="12" customHeight="1">
      <c r="A49" s="70"/>
      <c r="B49" s="70"/>
      <c r="C49" s="70"/>
      <c r="D49" s="70"/>
      <c r="E49" s="70"/>
      <c r="F49" s="70"/>
      <c r="G49" s="70"/>
      <c r="H49" s="70"/>
      <c r="I49" s="48"/>
      <c r="L49" s="70"/>
    </row>
    <row r="50" spans="1:12" s="77" customFormat="1" ht="12" customHeight="1">
      <c r="A50" s="70"/>
      <c r="B50" s="70"/>
      <c r="C50" s="70"/>
      <c r="D50" s="70"/>
      <c r="E50" s="70"/>
      <c r="F50" s="70"/>
      <c r="G50" s="70"/>
      <c r="H50" s="70"/>
      <c r="I50" s="48"/>
      <c r="L50" s="70"/>
    </row>
    <row r="51" spans="1:12" s="77" customFormat="1" ht="12" customHeight="1">
      <c r="A51" s="70"/>
      <c r="B51" s="70"/>
      <c r="C51" s="70"/>
      <c r="D51" s="70"/>
      <c r="E51" s="70"/>
      <c r="F51" s="70"/>
      <c r="G51" s="70"/>
      <c r="H51" s="70"/>
      <c r="I51" s="48"/>
      <c r="L51" s="70"/>
    </row>
    <row r="52" spans="1:12" s="77" customFormat="1" ht="12" customHeight="1">
      <c r="A52" s="70"/>
      <c r="B52" s="70"/>
      <c r="C52" s="70"/>
      <c r="D52" s="70"/>
      <c r="E52" s="70"/>
      <c r="F52" s="70"/>
      <c r="G52" s="70"/>
      <c r="H52" s="70"/>
      <c r="I52" s="48"/>
      <c r="L52" s="70"/>
    </row>
    <row r="53" spans="1:12" s="77" customFormat="1" ht="12" customHeight="1">
      <c r="A53" s="70"/>
      <c r="B53" s="70"/>
      <c r="C53" s="70"/>
      <c r="D53" s="70"/>
      <c r="E53" s="70"/>
      <c r="F53" s="70"/>
      <c r="G53" s="70"/>
      <c r="H53" s="70"/>
      <c r="I53" s="48"/>
      <c r="L53" s="70"/>
    </row>
    <row r="54" spans="1:12" s="77" customFormat="1" ht="12" customHeight="1">
      <c r="A54" s="70"/>
      <c r="B54" s="70"/>
      <c r="C54" s="70"/>
      <c r="D54" s="70"/>
      <c r="E54" s="70"/>
      <c r="F54" s="70"/>
      <c r="G54" s="70"/>
      <c r="H54" s="70"/>
      <c r="I54" s="48"/>
      <c r="L54" s="70"/>
    </row>
    <row r="55" spans="1:12" s="77" customFormat="1" ht="12" customHeight="1">
      <c r="A55" s="70"/>
      <c r="B55" s="70"/>
      <c r="C55" s="70"/>
      <c r="D55" s="70"/>
      <c r="E55" s="70"/>
      <c r="F55" s="70"/>
      <c r="G55" s="70"/>
      <c r="H55" s="70"/>
      <c r="I55" s="48"/>
      <c r="L55" s="70"/>
    </row>
    <row r="56" spans="1:12" s="77" customFormat="1" ht="12" customHeight="1">
      <c r="A56" s="70"/>
      <c r="B56" s="70"/>
      <c r="C56" s="70"/>
      <c r="D56" s="70"/>
      <c r="E56" s="70"/>
      <c r="F56" s="70"/>
      <c r="G56" s="70"/>
      <c r="H56" s="70"/>
      <c r="I56" s="48"/>
      <c r="L56" s="70"/>
    </row>
    <row r="57" spans="1:12" s="77" customFormat="1" ht="12" customHeight="1">
      <c r="A57" s="70"/>
      <c r="B57" s="70"/>
      <c r="C57" s="70"/>
      <c r="D57" s="70"/>
      <c r="E57" s="70"/>
      <c r="F57" s="70"/>
      <c r="G57" s="70"/>
      <c r="H57" s="70"/>
      <c r="I57" s="48"/>
      <c r="L57" s="70"/>
    </row>
    <row r="58" spans="1:12" s="77" customFormat="1" ht="15">
      <c r="A58" s="70"/>
      <c r="B58" s="70"/>
      <c r="C58" s="70"/>
      <c r="D58" s="70"/>
      <c r="E58" s="70"/>
      <c r="F58" s="70"/>
      <c r="G58" s="70"/>
      <c r="H58" s="70"/>
      <c r="I58" s="48"/>
      <c r="L58" s="70"/>
    </row>
    <row r="59" spans="1:12" s="77" customFormat="1" ht="15">
      <c r="A59" s="70"/>
      <c r="B59" s="70"/>
      <c r="C59" s="70"/>
      <c r="D59" s="70"/>
      <c r="E59" s="70"/>
      <c r="F59" s="70"/>
      <c r="G59" s="70"/>
      <c r="H59" s="70"/>
      <c r="I59" s="48"/>
      <c r="L59" s="70"/>
    </row>
    <row r="60" spans="1:12" s="77" customFormat="1" ht="15">
      <c r="A60" s="70"/>
      <c r="B60" s="70"/>
      <c r="C60" s="70"/>
      <c r="D60" s="70"/>
      <c r="E60" s="70"/>
      <c r="F60" s="70"/>
      <c r="G60" s="70"/>
      <c r="H60" s="70"/>
      <c r="I60" s="48"/>
      <c r="L60" s="70"/>
    </row>
  </sheetData>
  <mergeCells count="8">
    <mergeCell ref="E32:G32"/>
    <mergeCell ref="E33:G33"/>
    <mergeCell ref="A5:H5"/>
    <mergeCell ref="D9:G9"/>
    <mergeCell ref="A1:H1"/>
    <mergeCell ref="A2:H2"/>
    <mergeCell ref="A3:H3"/>
    <mergeCell ref="A4:H4"/>
  </mergeCells>
  <phoneticPr fontId="0" type="noConversion"/>
  <printOptions horizontalCentered="1"/>
  <pageMargins left="0.39370078740157483" right="0.39370078740157483" top="0.36" bottom="0.19685039370078741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10</vt:i4>
      </vt:variant>
    </vt:vector>
  </HeadingPairs>
  <TitlesOfParts>
    <vt:vector size="27" baseType="lpstr">
      <vt:lpstr>DPC-Infl.-PIB</vt:lpstr>
      <vt:lpstr>Tabela I</vt:lpstr>
      <vt:lpstr>Tabela II</vt:lpstr>
      <vt:lpstr>Tabela III</vt:lpstr>
      <vt:lpstr>Tabela IV</vt:lpstr>
      <vt:lpstr>Tabela V</vt:lpstr>
      <vt:lpstr>Tabela VI</vt:lpstr>
      <vt:lpstr>Tabela VII</vt:lpstr>
      <vt:lpstr>Tabela VIII</vt:lpstr>
      <vt:lpstr>Plan3</vt:lpstr>
      <vt:lpstr>Plan2</vt:lpstr>
      <vt:lpstr>Tabela IX</vt:lpstr>
      <vt:lpstr>Anexo III</vt:lpstr>
      <vt:lpstr>Met.Calc. - Rec.Desp.</vt:lpstr>
      <vt:lpstr>Met.Calc. - R.Primário</vt:lpstr>
      <vt:lpstr>Met.Calc. - M.Dív. e R.Nom.</vt:lpstr>
      <vt:lpstr>Plan1</vt:lpstr>
      <vt:lpstr>'DPC-Infl.-PIB'!Area_de_impressao</vt:lpstr>
      <vt:lpstr>'Met.Calc. - R.Primário'!Area_de_impressao</vt:lpstr>
      <vt:lpstr>'Tabela II'!Area_de_impressao</vt:lpstr>
      <vt:lpstr>'Tabela III'!Area_de_impressao</vt:lpstr>
      <vt:lpstr>'Tabela IV'!Area_de_impressao</vt:lpstr>
      <vt:lpstr>'Tabela IX'!Area_de_impressao</vt:lpstr>
      <vt:lpstr>'Tabela V'!Area_de_impressao</vt:lpstr>
      <vt:lpstr>'Tabela VI'!Area_de_impressao</vt:lpstr>
      <vt:lpstr>'Tabela VII'!Area_de_impressao</vt:lpstr>
      <vt:lpstr>'Tabela VIII'!Area_de_impressao</vt:lpstr>
    </vt:vector>
  </TitlesOfParts>
  <Company>Universidade de Taubate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Contratos - PRF</dc:creator>
  <cp:lastModifiedBy>Denise</cp:lastModifiedBy>
  <cp:lastPrinted>2014-04-16T11:50:06Z</cp:lastPrinted>
  <dcterms:created xsi:type="dcterms:W3CDTF">2001-04-27T12:38:05Z</dcterms:created>
  <dcterms:modified xsi:type="dcterms:W3CDTF">2014-07-28T19:18:16Z</dcterms:modified>
</cp:coreProperties>
</file>